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工作\社區據點\●自辦+補助計畫+設施設備\115\說明會\"/>
    </mc:Choice>
  </mc:AlternateContent>
  <xr:revisionPtr revIDLastSave="0" documentId="13_ncr:1_{EBA2FD11-F0E0-4CD8-A78D-0099EA3592B1}" xr6:coauthVersionLast="36" xr6:coauthVersionMax="47" xr10:uidLastSave="{00000000-0000-0000-0000-000000000000}"/>
  <workbookProtection workbookAlgorithmName="SHA-512" workbookHashValue="Fk44fPEpiolxHtvSCjXgjnDWjadONv7cPvWP6Ix3ri5pu6LKqOQVV7SnDB3Dj5RTWPnX4/7C/rej3amqGchmHQ==" workbookSaltValue="uc8Ur96m0++v+8K+ZXR1UA==" workbookSpinCount="100000" lockStructure="1"/>
  <bookViews>
    <workbookView xWindow="0" yWindow="0" windowWidth="23040" windowHeight="8556" xr2:uid="{00000000-000D-0000-FFFF-FFFF00000000}"/>
  </bookViews>
  <sheets>
    <sheet name="2-8時段(16-20(含)人)" sheetId="17" r:id="rId1"/>
    <sheet name="2-8時段(21-35(含)人)" sheetId="18" r:id="rId2"/>
    <sheet name="2-8時段(36-50(含)人)" sheetId="16" r:id="rId3"/>
    <sheet name="2-8時段(51人以上)" sheetId="11" r:id="rId4"/>
  </sheets>
  <definedNames>
    <definedName name="_xlnm.Print_Area" localSheetId="0">'2-8時段(16-20(含)人)'!$A$1:$I$50</definedName>
    <definedName name="_xlnm.Print_Area" localSheetId="1">'2-8時段(21-35(含)人)'!$A$1:$I$50</definedName>
    <definedName name="_xlnm.Print_Area" localSheetId="2">'2-8時段(36-50(含)人)'!$A$1:$I$50</definedName>
    <definedName name="_xlnm.Print_Area" localSheetId="3">'2-8時段(51人以上)'!$A$1:$I$50</definedName>
    <definedName name="_xlnm.Print_Titles" localSheetId="0">'2-8時段(16-20(含)人)'!$1:$1</definedName>
    <definedName name="_xlnm.Print_Titles" localSheetId="1">'2-8時段(21-35(含)人)'!$1:$1</definedName>
    <definedName name="_xlnm.Print_Titles" localSheetId="2">'2-8時段(36-50(含)人)'!$1:$1</definedName>
    <definedName name="_xlnm.Print_Titles" localSheetId="3">'2-8時段(51人以上)'!$1:$1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7" l="1"/>
  <c r="F24" i="17" s="1"/>
  <c r="H24" i="17" s="1"/>
  <c r="E12" i="17"/>
  <c r="D12" i="17"/>
  <c r="E12" i="18"/>
  <c r="D12" i="18"/>
  <c r="E12" i="16"/>
  <c r="D12" i="16"/>
  <c r="E12" i="11"/>
  <c r="E20" i="17"/>
  <c r="F20" i="17" s="1"/>
  <c r="H20" i="17" s="1"/>
  <c r="E16" i="17"/>
  <c r="F16" i="17" s="1"/>
  <c r="H16" i="17" s="1"/>
  <c r="H44" i="17"/>
  <c r="G44" i="17"/>
  <c r="G45" i="17" s="1"/>
  <c r="F44" i="17"/>
  <c r="F43" i="17"/>
  <c r="F42" i="17"/>
  <c r="F41" i="17"/>
  <c r="A41" i="17"/>
  <c r="H37" i="17"/>
  <c r="H38" i="17" s="1"/>
  <c r="G37" i="17"/>
  <c r="F36" i="17"/>
  <c r="F35" i="17"/>
  <c r="F34" i="17"/>
  <c r="F33" i="17"/>
  <c r="F32" i="17"/>
  <c r="F37" i="17" s="1"/>
  <c r="A32" i="17"/>
  <c r="D28" i="17"/>
  <c r="F28" i="17" s="1"/>
  <c r="H28" i="17" s="1"/>
  <c r="F8" i="17"/>
  <c r="H8" i="17" s="1"/>
  <c r="H4" i="17"/>
  <c r="E4" i="17"/>
  <c r="F4" i="17" s="1"/>
  <c r="G4" i="17" s="1"/>
  <c r="H44" i="18"/>
  <c r="H45" i="18" s="1"/>
  <c r="G44" i="18"/>
  <c r="G45" i="18" s="1"/>
  <c r="F43" i="18"/>
  <c r="F44" i="18" s="1"/>
  <c r="F42" i="18"/>
  <c r="F41" i="18"/>
  <c r="A41" i="18"/>
  <c r="H37" i="18"/>
  <c r="G37" i="18"/>
  <c r="F36" i="18"/>
  <c r="F35" i="18"/>
  <c r="F34" i="18"/>
  <c r="F33" i="18"/>
  <c r="F37" i="18" s="1"/>
  <c r="F32" i="18"/>
  <c r="A32" i="18"/>
  <c r="D28" i="18"/>
  <c r="F28" i="18" s="1"/>
  <c r="H28" i="18" s="1"/>
  <c r="E24" i="18"/>
  <c r="F24" i="18" s="1"/>
  <c r="H24" i="18" s="1"/>
  <c r="E20" i="18"/>
  <c r="F20" i="18" s="1"/>
  <c r="H20" i="18" s="1"/>
  <c r="E16" i="18"/>
  <c r="F16" i="18" s="1"/>
  <c r="H16" i="18" s="1"/>
  <c r="F8" i="18"/>
  <c r="H8" i="18" s="1"/>
  <c r="H4" i="18"/>
  <c r="E4" i="18"/>
  <c r="F4" i="18" s="1"/>
  <c r="G4" i="18" s="1"/>
  <c r="E48" i="18" s="1"/>
  <c r="H44" i="16"/>
  <c r="G44" i="16"/>
  <c r="G45" i="16" s="1"/>
  <c r="F43" i="16"/>
  <c r="F44" i="16" s="1"/>
  <c r="F42" i="16"/>
  <c r="F41" i="16"/>
  <c r="A41" i="16"/>
  <c r="H37" i="16"/>
  <c r="G37" i="16"/>
  <c r="G38" i="16" s="1"/>
  <c r="F36" i="16"/>
  <c r="F35" i="16"/>
  <c r="F34" i="16"/>
  <c r="F33" i="16"/>
  <c r="F37" i="16" s="1"/>
  <c r="F32" i="16"/>
  <c r="A32" i="16"/>
  <c r="D28" i="16"/>
  <c r="F28" i="16" s="1"/>
  <c r="H28" i="16" s="1"/>
  <c r="E24" i="16"/>
  <c r="F24" i="16" s="1"/>
  <c r="H24" i="16" s="1"/>
  <c r="E20" i="16"/>
  <c r="F20" i="16" s="1"/>
  <c r="H20" i="16" s="1"/>
  <c r="E16" i="16"/>
  <c r="F16" i="16" s="1"/>
  <c r="H16" i="16" s="1"/>
  <c r="F8" i="16"/>
  <c r="H8" i="16" s="1"/>
  <c r="H4" i="16"/>
  <c r="E4" i="16"/>
  <c r="F4" i="16" s="1"/>
  <c r="G4" i="16" s="1"/>
  <c r="D12" i="11"/>
  <c r="E24" i="11"/>
  <c r="E20" i="11"/>
  <c r="E16" i="11"/>
  <c r="D28" i="11"/>
  <c r="H45" i="16" l="1"/>
  <c r="F12" i="16"/>
  <c r="H12" i="16" s="1"/>
  <c r="I48" i="16" s="1"/>
  <c r="E48" i="16"/>
  <c r="H38" i="16"/>
  <c r="G38" i="18"/>
  <c r="H45" i="17"/>
  <c r="G38" i="17"/>
  <c r="H38" i="18"/>
  <c r="F12" i="18"/>
  <c r="H12" i="18" s="1"/>
  <c r="I48" i="18" s="1"/>
  <c r="A48" i="18" s="1"/>
  <c r="E48" i="17"/>
  <c r="F12" i="17"/>
  <c r="H12" i="17" s="1"/>
  <c r="I48" i="17" s="1"/>
  <c r="A48" i="16" l="1"/>
  <c r="A48" i="17"/>
  <c r="F24" i="11"/>
  <c r="E4" i="11"/>
  <c r="F4" i="11" s="1"/>
  <c r="H44" i="11"/>
  <c r="G44" i="11"/>
  <c r="H37" i="11"/>
  <c r="G37" i="11"/>
  <c r="H4" i="11"/>
  <c r="F12" i="11"/>
  <c r="H12" i="11" s="1"/>
  <c r="F8" i="11"/>
  <c r="H8" i="11" s="1"/>
  <c r="G4" i="11" l="1"/>
  <c r="G45" i="11"/>
  <c r="H38" i="11"/>
  <c r="H45" i="11"/>
  <c r="G38" i="11"/>
  <c r="F28" i="11" l="1"/>
  <c r="H28" i="11" s="1"/>
  <c r="H24" i="11"/>
  <c r="F20" i="11"/>
  <c r="H20" i="11" s="1"/>
  <c r="F16" i="11"/>
  <c r="H16" i="11" s="1"/>
  <c r="E48" i="11"/>
  <c r="I48" i="11" l="1"/>
  <c r="A41" i="11"/>
  <c r="A32" i="11"/>
  <c r="F43" i="11"/>
  <c r="F42" i="11"/>
  <c r="F41" i="11"/>
  <c r="F36" i="11"/>
  <c r="F35" i="11"/>
  <c r="F34" i="11"/>
  <c r="F33" i="11"/>
  <c r="F32" i="11"/>
  <c r="F44" i="11" l="1"/>
  <c r="F37" i="11"/>
  <c r="A48" i="11" l="1"/>
</calcChain>
</file>

<file path=xl/sharedStrings.xml><?xml version="1.0" encoding="utf-8"?>
<sst xmlns="http://schemas.openxmlformats.org/spreadsheetml/2006/main" count="620" uniqueCount="57">
  <si>
    <t>補助類別</t>
  </si>
  <si>
    <t>項目</t>
  </si>
  <si>
    <t>經費來源</t>
  </si>
  <si>
    <t>數量</t>
  </si>
  <si>
    <t>花蓮縣政府</t>
  </si>
  <si>
    <t>分攤比例</t>
  </si>
  <si>
    <t>計畫總金額</t>
    <phoneticPr fontId="2" type="noConversion"/>
  </si>
  <si>
    <t>備註</t>
    <phoneticPr fontId="2" type="noConversion"/>
  </si>
  <si>
    <t>單價</t>
    <phoneticPr fontId="2" type="noConversion"/>
  </si>
  <si>
    <t>單位</t>
    <phoneticPr fontId="2" type="noConversion"/>
  </si>
  <si>
    <t>合計金額</t>
    <phoneticPr fontId="2" type="noConversion"/>
  </si>
  <si>
    <t>經費分攤</t>
    <phoneticPr fontId="2" type="noConversion"/>
  </si>
  <si>
    <t>計畫總經費合計表</t>
    <phoneticPr fontId="2" type="noConversion"/>
  </si>
  <si>
    <t>業務費</t>
    <phoneticPr fontId="2" type="noConversion"/>
  </si>
  <si>
    <t>年</t>
    <phoneticPr fontId="2" type="noConversion"/>
  </si>
  <si>
    <t>承辦人</t>
    <phoneticPr fontId="2" type="noConversion"/>
  </si>
  <si>
    <t>經費合計</t>
    <phoneticPr fontId="2" type="noConversion"/>
  </si>
  <si>
    <t>業務主管</t>
    <phoneticPr fontId="2" type="noConversion"/>
  </si>
  <si>
    <t>經費來源</t>
    <phoneticPr fontId="2" type="noConversion"/>
  </si>
  <si>
    <t>季</t>
    <phoneticPr fontId="2" type="noConversion"/>
  </si>
  <si>
    <t>會計</t>
    <phoneticPr fontId="2" type="noConversion"/>
  </si>
  <si>
    <t>設施設備
-物品</t>
    <phoneticPr fontId="2" type="noConversion"/>
  </si>
  <si>
    <t>月</t>
    <phoneticPr fontId="2" type="noConversion"/>
  </si>
  <si>
    <t>中央</t>
    <phoneticPr fontId="2" type="noConversion"/>
  </si>
  <si>
    <t>●依中央「布建社區照顧關懷據點及巷弄長照站計畫」規定辦理。</t>
    <phoneticPr fontId="2" type="noConversion"/>
  </si>
  <si>
    <t>誤餐加值費</t>
    <phoneticPr fontId="2" type="noConversion"/>
  </si>
  <si>
    <t>服務鐘點費</t>
    <phoneticPr fontId="2" type="noConversion"/>
  </si>
  <si>
    <t>申請類型</t>
    <phoneticPr fontId="2" type="noConversion"/>
  </si>
  <si>
    <t>開辦</t>
    <phoneticPr fontId="2" type="noConversion"/>
  </si>
  <si>
    <t>充實</t>
    <phoneticPr fontId="2" type="noConversion"/>
  </si>
  <si>
    <t>補充</t>
    <phoneticPr fontId="2" type="noConversion"/>
  </si>
  <si>
    <t>申請中央補助</t>
    <phoneticPr fontId="2" type="noConversion"/>
  </si>
  <si>
    <t>本府</t>
    <phoneticPr fontId="2" type="noConversion"/>
  </si>
  <si>
    <t>申請縣府補助</t>
    <phoneticPr fontId="2" type="noConversion"/>
  </si>
  <si>
    <t>續案型擴點加值費</t>
    <phoneticPr fontId="2" type="noConversion"/>
  </si>
  <si>
    <r>
      <t>●</t>
    </r>
    <r>
      <rPr>
        <sz val="11"/>
        <rFont val="標楷體"/>
        <family val="4"/>
        <charset val="136"/>
      </rPr>
      <t>原設置之據點/社區長照站/朝陽站及其分站，依據點類型，皆可各自申請對應經費</t>
    </r>
    <phoneticPr fontId="2" type="noConversion"/>
  </si>
  <si>
    <t>縣外專案講師旅運費</t>
    <phoneticPr fontId="2" type="noConversion"/>
  </si>
  <si>
    <r>
      <t>●</t>
    </r>
    <r>
      <rPr>
        <sz val="11"/>
        <rFont val="標楷體"/>
        <family val="4"/>
        <charset val="136"/>
      </rPr>
      <t>限延緩失能課程或創新方案計畫。
●講師之戶籍地及實際居住地非本縣。
●依據本府「國內出差旅費報支要點」規定辦理，可申請車資及住宿費。</t>
    </r>
    <phoneticPr fontId="2" type="noConversion"/>
  </si>
  <si>
    <t>期</t>
    <phoneticPr fontId="2" type="noConversion"/>
  </si>
  <si>
    <t>朝陽站獎助費</t>
    <phoneticPr fontId="2" type="noConversion"/>
  </si>
  <si>
    <t>創新方案費用/預防及延緩失能照護服務費用</t>
    <phoneticPr fontId="2" type="noConversion"/>
  </si>
  <si>
    <r>
      <t>●</t>
    </r>
    <r>
      <rPr>
        <sz val="11"/>
        <rFont val="標楷體"/>
        <family val="4"/>
        <charset val="136"/>
      </rPr>
      <t>比照「巷弄長照站加值費」標準補助。</t>
    </r>
    <phoneticPr fontId="2" type="noConversion"/>
  </si>
  <si>
    <t>設施設備
-財產</t>
    <phoneticPr fontId="2" type="noConversion"/>
  </si>
  <si>
    <t>●物品：未達1萬元之設施設備。
●財產：1萬元以上且使用年限在2年以上之設施設備。
●開辦設施設備、充實設施設備費、補充設施設備費：僅能三擇一申請獎助
●前項三者合計之歷年累計達新臺幣60萬元時，不再獎助。
●物品及財產合計：
(1)開辦設施設備：第1年開辦才能申請，最高補助10萬元。
(2)充實設施設備費：營運滿3年得申請，每年5萬元。
(3)補充設施設備費：營運第2年得申請，每年2萬元。
●為使經費妥善運用，於營運第5年，除因特殊情形並經本府同意者外，均應隔一年度後，始得再次提出申請。</t>
    <phoneticPr fontId="2" type="noConversion"/>
  </si>
  <si>
    <t>●請依計畫書人數級距填報
●若實際執行未達標，將依實報人次核銷。平均人數未達16人，將按比例補助。
●由據點系統產出之月報表計算，計算公式：健康促進人次/健康促進場次</t>
    <phoneticPr fontId="2" type="noConversion"/>
  </si>
  <si>
    <t>申請旅運費</t>
    <phoneticPr fontId="2" type="noConversion"/>
  </si>
  <si>
    <t>是</t>
    <phoneticPr fontId="2" type="noConversion"/>
  </si>
  <si>
    <t>否</t>
    <phoneticPr fontId="2" type="noConversion"/>
  </si>
  <si>
    <t xml:space="preserve">                  115年經費概算表-2~8時段(51人以上)                </t>
    <phoneticPr fontId="2" type="noConversion"/>
  </si>
  <si>
    <t>2時段</t>
    <phoneticPr fontId="2" type="noConversion"/>
  </si>
  <si>
    <t>4時段</t>
    <phoneticPr fontId="2" type="noConversion"/>
  </si>
  <si>
    <t>6時段</t>
    <phoneticPr fontId="2" type="noConversion"/>
  </si>
  <si>
    <t>申請時段</t>
    <phoneticPr fontId="2" type="noConversion"/>
  </si>
  <si>
    <t xml:space="preserve">                  115年經費概算表-2~8時段(36-50(含)人)                </t>
    <phoneticPr fontId="2" type="noConversion"/>
  </si>
  <si>
    <t xml:space="preserve">                  115年經費概算表-2~8時段(21-35(含)人)                </t>
    <phoneticPr fontId="2" type="noConversion"/>
  </si>
  <si>
    <t xml:space="preserve">                  115年經費概算表-2~8時段(16-20(含)人)                </t>
    <phoneticPr fontId="2" type="noConversion"/>
  </si>
  <si>
    <r>
      <t>●</t>
    </r>
    <r>
      <rPr>
        <b/>
        <sz val="11"/>
        <rFont val="標楷體"/>
        <family val="4"/>
        <charset val="136"/>
      </rPr>
      <t>創新方案費用</t>
    </r>
    <r>
      <rPr>
        <sz val="11"/>
        <rFont val="標楷體"/>
        <family val="4"/>
        <charset val="136"/>
      </rPr>
      <t>每期選用1個主題其應依在地服務對象特性及需求選用，每期至少辦理10場系列性課程。最高補助3期，3期選用之主題與服務期間皆不可重疊。
●</t>
    </r>
    <r>
      <rPr>
        <b/>
        <sz val="11"/>
        <rFont val="標楷體"/>
        <family val="4"/>
        <charset val="136"/>
      </rPr>
      <t>預防及延緩失能照護服務費用</t>
    </r>
    <r>
      <rPr>
        <sz val="11"/>
        <rFont val="標楷體"/>
        <family val="4"/>
        <charset val="136"/>
      </rPr>
      <t>依中央「布建社區照顧關懷據點及巷弄長照站計畫」規定辦理。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</si>
</sst>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;[Red]&quot;$&quot;#,##0"/>
    <numFmt numFmtId="177" formatCode="_-* #,##0_-;\-* #,##0_-;_-* &quot;-&quot;??_-;_-@_-"/>
    <numFmt numFmtId="178" formatCode="#,##0_ "/>
    <numFmt numFmtId="179" formatCode="0.0%"/>
  </numFmts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177" fontId="3" fillId="0" borderId="3" xfId="1" applyNumberFormat="1" applyFont="1" applyBorder="1" applyAlignment="1" applyProtection="1">
      <alignment horizontal="center" vertical="center"/>
      <protection locked="0"/>
    </xf>
    <xf numFmtId="177" fontId="3" fillId="0" borderId="6" xfId="1" applyNumberFormat="1" applyFont="1" applyBorder="1" applyAlignment="1" applyProtection="1">
      <alignment horizontal="center" vertical="center"/>
      <protection locked="0"/>
    </xf>
    <xf numFmtId="177" fontId="3" fillId="0" borderId="3" xfId="1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9" fontId="3" fillId="0" borderId="1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7" xfId="1" applyNumberFormat="1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3">
    <cellStyle name="一般" xfId="0" builtinId="0"/>
    <cellStyle name="千分位" xfId="1" builtinId="3"/>
    <cellStyle name="百分比" xfId="2" builtinId="5"/>
  </cellStyles>
  <dxfs count="40"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A0E7-127A-4AA6-8F5D-C3D7544FB615}">
  <sheetPr>
    <pageSetUpPr fitToPage="1"/>
  </sheetPr>
  <dimension ref="A1:R49"/>
  <sheetViews>
    <sheetView tabSelected="1"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1" customWidth="1"/>
    <col min="2" max="2" width="13.77734375" style="21" customWidth="1"/>
    <col min="3" max="3" width="6.109375" style="21" customWidth="1"/>
    <col min="4" max="4" width="10.88671875" style="21" customWidth="1"/>
    <col min="5" max="5" width="11.77734375" style="21" customWidth="1"/>
    <col min="6" max="8" width="12.77734375" style="21" customWidth="1"/>
    <col min="9" max="9" width="30.6640625" style="21" customWidth="1"/>
    <col min="10" max="10" width="9" style="21"/>
    <col min="11" max="11" width="12.77734375" style="21" customWidth="1"/>
    <col min="12" max="16" width="9" style="21"/>
    <col min="17" max="17" width="10.77734375" style="21" hidden="1" customWidth="1"/>
    <col min="18" max="18" width="10.44140625" style="21" hidden="1" customWidth="1"/>
    <col min="19" max="16384" width="9" style="21"/>
  </cols>
  <sheetData>
    <row r="1" spans="1:18" ht="30" customHeight="1" thickBot="1" x14ac:dyDescent="0.35">
      <c r="A1" s="30" t="s">
        <v>55</v>
      </c>
      <c r="B1" s="31"/>
      <c r="C1" s="31"/>
      <c r="D1" s="31"/>
      <c r="E1" s="31"/>
      <c r="F1" s="31"/>
      <c r="G1" s="31"/>
      <c r="H1" s="31"/>
      <c r="I1" s="32"/>
    </row>
    <row r="2" spans="1:18" ht="25.05" customHeight="1" x14ac:dyDescent="0.3">
      <c r="A2" s="33" t="s">
        <v>0</v>
      </c>
      <c r="B2" s="35" t="s">
        <v>1</v>
      </c>
      <c r="C2" s="35" t="s">
        <v>9</v>
      </c>
      <c r="D2" s="35" t="s">
        <v>3</v>
      </c>
      <c r="E2" s="35" t="s">
        <v>8</v>
      </c>
      <c r="F2" s="35" t="s">
        <v>10</v>
      </c>
      <c r="G2" s="35" t="s">
        <v>18</v>
      </c>
      <c r="H2" s="35"/>
      <c r="I2" s="37" t="s">
        <v>7</v>
      </c>
    </row>
    <row r="3" spans="1:18" ht="25.05" customHeight="1" thickBot="1" x14ac:dyDescent="0.35">
      <c r="A3" s="34"/>
      <c r="B3" s="36"/>
      <c r="C3" s="36"/>
      <c r="D3" s="36"/>
      <c r="E3" s="36"/>
      <c r="F3" s="36"/>
      <c r="G3" s="29" t="s">
        <v>23</v>
      </c>
      <c r="H3" s="29" t="s">
        <v>32</v>
      </c>
      <c r="I3" s="38"/>
      <c r="K3" s="24" t="s">
        <v>52</v>
      </c>
    </row>
    <row r="4" spans="1:18" ht="75" customHeight="1" x14ac:dyDescent="0.3">
      <c r="A4" s="39" t="s">
        <v>13</v>
      </c>
      <c r="B4" s="40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41" t="s">
        <v>24</v>
      </c>
      <c r="K4" s="25"/>
    </row>
    <row r="5" spans="1:18" ht="27" customHeight="1" thickBot="1" x14ac:dyDescent="0.35">
      <c r="A5" s="42" t="s">
        <v>5</v>
      </c>
      <c r="B5" s="43"/>
      <c r="C5" s="43"/>
      <c r="D5" s="43"/>
      <c r="E5" s="43"/>
      <c r="F5" s="44"/>
      <c r="G5" s="19">
        <v>0.77500000000000002</v>
      </c>
      <c r="H5" s="19">
        <v>0.22500000000000001</v>
      </c>
      <c r="I5" s="41"/>
      <c r="Q5" s="21" t="s">
        <v>49</v>
      </c>
      <c r="R5" s="7">
        <v>16000</v>
      </c>
    </row>
    <row r="6" spans="1:18" ht="25.05" customHeight="1" x14ac:dyDescent="0.3">
      <c r="A6" s="33" t="s">
        <v>0</v>
      </c>
      <c r="B6" s="35" t="s">
        <v>1</v>
      </c>
      <c r="C6" s="35" t="s">
        <v>9</v>
      </c>
      <c r="D6" s="35" t="s">
        <v>3</v>
      </c>
      <c r="E6" s="35" t="s">
        <v>8</v>
      </c>
      <c r="F6" s="35" t="s">
        <v>10</v>
      </c>
      <c r="G6" s="35" t="s">
        <v>2</v>
      </c>
      <c r="H6" s="35"/>
      <c r="I6" s="37" t="s">
        <v>7</v>
      </c>
      <c r="Q6" s="21" t="s">
        <v>50</v>
      </c>
      <c r="R6" s="7">
        <v>16000</v>
      </c>
    </row>
    <row r="7" spans="1:18" ht="25.05" customHeight="1" thickBot="1" x14ac:dyDescent="0.35">
      <c r="A7" s="34"/>
      <c r="B7" s="36"/>
      <c r="C7" s="36"/>
      <c r="D7" s="36"/>
      <c r="E7" s="36"/>
      <c r="F7" s="36"/>
      <c r="G7" s="29" t="s">
        <v>23</v>
      </c>
      <c r="H7" s="29" t="s">
        <v>32</v>
      </c>
      <c r="I7" s="38"/>
      <c r="Q7" s="21" t="s">
        <v>51</v>
      </c>
      <c r="R7" s="7">
        <v>16000</v>
      </c>
    </row>
    <row r="8" spans="1:18" ht="120" customHeight="1" x14ac:dyDescent="0.3">
      <c r="A8" s="39" t="s">
        <v>40</v>
      </c>
      <c r="B8" s="40"/>
      <c r="C8" s="8" t="s">
        <v>38</v>
      </c>
      <c r="D8" s="5"/>
      <c r="E8" s="4">
        <v>36000</v>
      </c>
      <c r="F8" s="3">
        <f>IFERROR(D8*E8,"")</f>
        <v>0</v>
      </c>
      <c r="G8" s="3">
        <v>0</v>
      </c>
      <c r="H8" s="3">
        <f>F8</f>
        <v>0</v>
      </c>
      <c r="I8" s="41" t="s">
        <v>56</v>
      </c>
    </row>
    <row r="9" spans="1:18" ht="30" customHeight="1" thickBot="1" x14ac:dyDescent="0.35">
      <c r="A9" s="42" t="s">
        <v>5</v>
      </c>
      <c r="B9" s="43"/>
      <c r="C9" s="43"/>
      <c r="D9" s="43"/>
      <c r="E9" s="43"/>
      <c r="F9" s="44"/>
      <c r="G9" s="9">
        <v>0</v>
      </c>
      <c r="H9" s="9">
        <v>1</v>
      </c>
      <c r="I9" s="46"/>
    </row>
    <row r="10" spans="1:18" ht="25.05" customHeight="1" x14ac:dyDescent="0.3">
      <c r="A10" s="33" t="s">
        <v>0</v>
      </c>
      <c r="B10" s="35" t="s">
        <v>1</v>
      </c>
      <c r="C10" s="35" t="s">
        <v>9</v>
      </c>
      <c r="D10" s="35" t="s">
        <v>3</v>
      </c>
      <c r="E10" s="35" t="s">
        <v>8</v>
      </c>
      <c r="F10" s="35" t="s">
        <v>10</v>
      </c>
      <c r="G10" s="35" t="s">
        <v>2</v>
      </c>
      <c r="H10" s="35"/>
      <c r="I10" s="37" t="s">
        <v>7</v>
      </c>
    </row>
    <row r="11" spans="1:18" ht="25.05" customHeight="1" thickBot="1" x14ac:dyDescent="0.35">
      <c r="A11" s="34"/>
      <c r="B11" s="36"/>
      <c r="C11" s="36"/>
      <c r="D11" s="36"/>
      <c r="E11" s="36"/>
      <c r="F11" s="36"/>
      <c r="G11" s="29" t="s">
        <v>23</v>
      </c>
      <c r="H11" s="29" t="s">
        <v>32</v>
      </c>
      <c r="I11" s="38"/>
    </row>
    <row r="12" spans="1:18" ht="90" customHeight="1" x14ac:dyDescent="0.3">
      <c r="A12" s="39" t="s">
        <v>39</v>
      </c>
      <c r="B12" s="40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>
        <v>0</v>
      </c>
      <c r="H12" s="3" t="str">
        <f>F12</f>
        <v/>
      </c>
      <c r="I12" s="45" t="s">
        <v>41</v>
      </c>
    </row>
    <row r="13" spans="1:18" ht="27" customHeight="1" thickBot="1" x14ac:dyDescent="0.35">
      <c r="A13" s="42" t="s">
        <v>5</v>
      </c>
      <c r="B13" s="43"/>
      <c r="C13" s="43"/>
      <c r="D13" s="43"/>
      <c r="E13" s="43"/>
      <c r="F13" s="44"/>
      <c r="G13" s="9">
        <v>0</v>
      </c>
      <c r="H13" s="9">
        <v>1</v>
      </c>
      <c r="I13" s="46"/>
      <c r="Q13" s="21" t="s">
        <v>49</v>
      </c>
      <c r="R13" s="7">
        <v>12500</v>
      </c>
    </row>
    <row r="14" spans="1:18" ht="25.05" customHeight="1" x14ac:dyDescent="0.3">
      <c r="A14" s="33" t="s">
        <v>0</v>
      </c>
      <c r="B14" s="35" t="s">
        <v>1</v>
      </c>
      <c r="C14" s="35" t="s">
        <v>9</v>
      </c>
      <c r="D14" s="35" t="s">
        <v>3</v>
      </c>
      <c r="E14" s="35" t="s">
        <v>8</v>
      </c>
      <c r="F14" s="35" t="s">
        <v>10</v>
      </c>
      <c r="G14" s="35" t="s">
        <v>2</v>
      </c>
      <c r="H14" s="35"/>
      <c r="I14" s="37" t="s">
        <v>7</v>
      </c>
      <c r="Q14" s="21" t="s">
        <v>50</v>
      </c>
      <c r="R14" s="7">
        <v>12500</v>
      </c>
    </row>
    <row r="15" spans="1:18" ht="25.05" customHeight="1" thickBot="1" x14ac:dyDescent="0.35">
      <c r="A15" s="34"/>
      <c r="B15" s="36"/>
      <c r="C15" s="36"/>
      <c r="D15" s="36"/>
      <c r="E15" s="36"/>
      <c r="F15" s="36"/>
      <c r="G15" s="29" t="s">
        <v>23</v>
      </c>
      <c r="H15" s="29" t="s">
        <v>4</v>
      </c>
      <c r="I15" s="38"/>
      <c r="Q15" s="21" t="s">
        <v>51</v>
      </c>
      <c r="R15" s="7">
        <v>12500</v>
      </c>
    </row>
    <row r="16" spans="1:18" ht="90" customHeight="1" x14ac:dyDescent="0.3">
      <c r="A16" s="39" t="s">
        <v>25</v>
      </c>
      <c r="B16" s="40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41" t="s">
        <v>44</v>
      </c>
    </row>
    <row r="17" spans="1:18" ht="27" customHeight="1" thickBot="1" x14ac:dyDescent="0.35">
      <c r="A17" s="42" t="s">
        <v>5</v>
      </c>
      <c r="B17" s="43"/>
      <c r="C17" s="43"/>
      <c r="D17" s="43"/>
      <c r="E17" s="43"/>
      <c r="F17" s="44"/>
      <c r="G17" s="9">
        <v>0</v>
      </c>
      <c r="H17" s="9">
        <v>1</v>
      </c>
      <c r="I17" s="47"/>
      <c r="Q17" s="21" t="s">
        <v>49</v>
      </c>
      <c r="R17" s="7">
        <v>16000</v>
      </c>
    </row>
    <row r="18" spans="1:18" ht="25.05" customHeight="1" x14ac:dyDescent="0.3">
      <c r="A18" s="33" t="s">
        <v>0</v>
      </c>
      <c r="B18" s="35" t="s">
        <v>1</v>
      </c>
      <c r="C18" s="35" t="s">
        <v>9</v>
      </c>
      <c r="D18" s="35" t="s">
        <v>3</v>
      </c>
      <c r="E18" s="35" t="s">
        <v>8</v>
      </c>
      <c r="F18" s="35" t="s">
        <v>10</v>
      </c>
      <c r="G18" s="35" t="s">
        <v>2</v>
      </c>
      <c r="H18" s="35"/>
      <c r="I18" s="37" t="s">
        <v>7</v>
      </c>
      <c r="Q18" s="21" t="s">
        <v>50</v>
      </c>
      <c r="R18" s="7">
        <v>25000</v>
      </c>
    </row>
    <row r="19" spans="1:18" ht="25.05" customHeight="1" thickBot="1" x14ac:dyDescent="0.35">
      <c r="A19" s="34"/>
      <c r="B19" s="36"/>
      <c r="C19" s="36"/>
      <c r="D19" s="36"/>
      <c r="E19" s="36"/>
      <c r="F19" s="36"/>
      <c r="G19" s="29" t="s">
        <v>23</v>
      </c>
      <c r="H19" s="29" t="s">
        <v>32</v>
      </c>
      <c r="I19" s="38"/>
      <c r="Q19" s="21" t="s">
        <v>51</v>
      </c>
      <c r="R19" s="7">
        <v>37500</v>
      </c>
    </row>
    <row r="20" spans="1:18" ht="90" customHeight="1" x14ac:dyDescent="0.3">
      <c r="A20" s="39" t="s">
        <v>26</v>
      </c>
      <c r="B20" s="40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41" t="s">
        <v>44</v>
      </c>
    </row>
    <row r="21" spans="1:18" ht="27" customHeight="1" thickBot="1" x14ac:dyDescent="0.35">
      <c r="A21" s="42" t="s">
        <v>5</v>
      </c>
      <c r="B21" s="43"/>
      <c r="C21" s="43"/>
      <c r="D21" s="43"/>
      <c r="E21" s="43"/>
      <c r="F21" s="44"/>
      <c r="G21" s="9">
        <v>0</v>
      </c>
      <c r="H21" s="9">
        <v>1</v>
      </c>
      <c r="I21" s="47"/>
      <c r="J21" s="13"/>
      <c r="Q21" s="21" t="s">
        <v>49</v>
      </c>
      <c r="R21" s="7">
        <v>24000</v>
      </c>
    </row>
    <row r="22" spans="1:18" ht="25.05" customHeight="1" x14ac:dyDescent="0.3">
      <c r="A22" s="33" t="s">
        <v>0</v>
      </c>
      <c r="B22" s="35" t="s">
        <v>1</v>
      </c>
      <c r="C22" s="35" t="s">
        <v>9</v>
      </c>
      <c r="D22" s="35" t="s">
        <v>3</v>
      </c>
      <c r="E22" s="35" t="s">
        <v>8</v>
      </c>
      <c r="F22" s="35" t="s">
        <v>10</v>
      </c>
      <c r="G22" s="35" t="s">
        <v>2</v>
      </c>
      <c r="H22" s="35"/>
      <c r="I22" s="37" t="s">
        <v>7</v>
      </c>
      <c r="Q22" s="21" t="s">
        <v>50</v>
      </c>
      <c r="R22" s="7">
        <v>36000</v>
      </c>
    </row>
    <row r="23" spans="1:18" ht="25.05" customHeight="1" thickBot="1" x14ac:dyDescent="0.35">
      <c r="A23" s="34"/>
      <c r="B23" s="36"/>
      <c r="C23" s="36"/>
      <c r="D23" s="36"/>
      <c r="E23" s="36"/>
      <c r="F23" s="36"/>
      <c r="G23" s="29" t="s">
        <v>23</v>
      </c>
      <c r="H23" s="29" t="s">
        <v>32</v>
      </c>
      <c r="I23" s="38"/>
      <c r="Q23" s="21" t="s">
        <v>51</v>
      </c>
      <c r="R23" s="7">
        <v>54000</v>
      </c>
    </row>
    <row r="24" spans="1:18" ht="90" customHeight="1" x14ac:dyDescent="0.3">
      <c r="A24" s="39" t="s">
        <v>34</v>
      </c>
      <c r="B24" s="40"/>
      <c r="C24" s="8" t="s">
        <v>14</v>
      </c>
      <c r="D24" s="4">
        <v>1</v>
      </c>
      <c r="E24" s="4" t="str">
        <f>IFERROR(VLOOKUP(K4,Q25:R27, 2, 0),"")</f>
        <v/>
      </c>
      <c r="F24" s="3" t="str">
        <f>IFERROR(D24*E24,"")</f>
        <v/>
      </c>
      <c r="G24" s="3">
        <v>0</v>
      </c>
      <c r="H24" s="3" t="str">
        <f>F24</f>
        <v/>
      </c>
      <c r="I24" s="48" t="s">
        <v>35</v>
      </c>
    </row>
    <row r="25" spans="1:18" ht="27" customHeight="1" thickBot="1" x14ac:dyDescent="0.35">
      <c r="A25" s="42" t="s">
        <v>5</v>
      </c>
      <c r="B25" s="43"/>
      <c r="C25" s="43"/>
      <c r="D25" s="43"/>
      <c r="E25" s="43"/>
      <c r="F25" s="44"/>
      <c r="G25" s="9">
        <v>0</v>
      </c>
      <c r="H25" s="9">
        <v>1</v>
      </c>
      <c r="I25" s="49"/>
      <c r="J25" s="13"/>
      <c r="Q25" s="21" t="s">
        <v>49</v>
      </c>
      <c r="R25" s="7">
        <v>14400</v>
      </c>
    </row>
    <row r="26" spans="1:18" ht="25.05" customHeight="1" x14ac:dyDescent="0.3">
      <c r="A26" s="33" t="s">
        <v>0</v>
      </c>
      <c r="B26" s="35" t="s">
        <v>1</v>
      </c>
      <c r="C26" s="35" t="s">
        <v>9</v>
      </c>
      <c r="D26" s="35" t="s">
        <v>3</v>
      </c>
      <c r="E26" s="35" t="s">
        <v>8</v>
      </c>
      <c r="F26" s="35" t="s">
        <v>10</v>
      </c>
      <c r="G26" s="35" t="s">
        <v>2</v>
      </c>
      <c r="H26" s="35"/>
      <c r="I26" s="37" t="s">
        <v>7</v>
      </c>
      <c r="Q26" s="21" t="s">
        <v>50</v>
      </c>
      <c r="R26" s="7">
        <v>28800</v>
      </c>
    </row>
    <row r="27" spans="1:18" ht="25.05" customHeight="1" thickBot="1" x14ac:dyDescent="0.35">
      <c r="A27" s="34"/>
      <c r="B27" s="36"/>
      <c r="C27" s="36"/>
      <c r="D27" s="36"/>
      <c r="E27" s="36"/>
      <c r="F27" s="36"/>
      <c r="G27" s="29" t="s">
        <v>23</v>
      </c>
      <c r="H27" s="29" t="s">
        <v>32</v>
      </c>
      <c r="I27" s="38"/>
      <c r="K27" s="24" t="s">
        <v>45</v>
      </c>
      <c r="Q27" s="21" t="s">
        <v>51</v>
      </c>
      <c r="R27" s="7">
        <v>43200</v>
      </c>
    </row>
    <row r="28" spans="1:18" ht="90" customHeight="1" x14ac:dyDescent="0.3">
      <c r="A28" s="39" t="s">
        <v>36</v>
      </c>
      <c r="B28" s="40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48" t="s">
        <v>37</v>
      </c>
      <c r="K28" s="25"/>
    </row>
    <row r="29" spans="1:18" ht="27" customHeight="1" thickBot="1" x14ac:dyDescent="0.35">
      <c r="A29" s="42" t="s">
        <v>5</v>
      </c>
      <c r="B29" s="43"/>
      <c r="C29" s="43"/>
      <c r="D29" s="43"/>
      <c r="E29" s="43"/>
      <c r="F29" s="44"/>
      <c r="G29" s="9">
        <v>0</v>
      </c>
      <c r="H29" s="9">
        <v>1</v>
      </c>
      <c r="I29" s="49"/>
      <c r="J29" s="13"/>
      <c r="Q29" s="21" t="s">
        <v>46</v>
      </c>
      <c r="R29" s="21">
        <v>1</v>
      </c>
    </row>
    <row r="30" spans="1:18" ht="25.05" customHeight="1" x14ac:dyDescent="0.3">
      <c r="A30" s="33" t="s">
        <v>0</v>
      </c>
      <c r="B30" s="35" t="s">
        <v>1</v>
      </c>
      <c r="C30" s="35" t="s">
        <v>9</v>
      </c>
      <c r="D30" s="35" t="s">
        <v>3</v>
      </c>
      <c r="E30" s="35" t="s">
        <v>8</v>
      </c>
      <c r="F30" s="35" t="s">
        <v>10</v>
      </c>
      <c r="G30" s="35" t="s">
        <v>2</v>
      </c>
      <c r="H30" s="35"/>
      <c r="I30" s="50" t="s">
        <v>7</v>
      </c>
      <c r="Q30" s="21" t="s">
        <v>47</v>
      </c>
      <c r="R30" s="21">
        <v>0</v>
      </c>
    </row>
    <row r="31" spans="1:18" ht="25.05" customHeight="1" thickBot="1" x14ac:dyDescent="0.35">
      <c r="A31" s="34"/>
      <c r="B31" s="36"/>
      <c r="C31" s="36"/>
      <c r="D31" s="36"/>
      <c r="E31" s="36"/>
      <c r="F31" s="36"/>
      <c r="G31" s="29" t="s">
        <v>23</v>
      </c>
      <c r="H31" s="29" t="s">
        <v>32</v>
      </c>
      <c r="I31" s="38"/>
      <c r="K31" s="24" t="s">
        <v>27</v>
      </c>
    </row>
    <row r="32" spans="1:18" ht="34.950000000000003" customHeight="1" x14ac:dyDescent="0.3">
      <c r="A32" s="28">
        <f>K32</f>
        <v>0</v>
      </c>
      <c r="B32" s="5"/>
      <c r="C32" s="5"/>
      <c r="D32" s="5"/>
      <c r="E32" s="1"/>
      <c r="F32" s="3">
        <f>D32*E32</f>
        <v>0</v>
      </c>
      <c r="G32" s="5"/>
      <c r="H32" s="5"/>
      <c r="I32" s="63" t="s">
        <v>43</v>
      </c>
      <c r="K32" s="57"/>
    </row>
    <row r="33" spans="1:18" ht="34.950000000000003" customHeight="1" x14ac:dyDescent="0.3">
      <c r="A33" s="58" t="s">
        <v>21</v>
      </c>
      <c r="B33" s="6"/>
      <c r="C33" s="6"/>
      <c r="D33" s="5"/>
      <c r="E33" s="1"/>
      <c r="F33" s="3">
        <f>D33*E33</f>
        <v>0</v>
      </c>
      <c r="G33" s="5"/>
      <c r="H33" s="5"/>
      <c r="I33" s="64"/>
      <c r="K33" s="57"/>
      <c r="Q33" s="21" t="s">
        <v>28</v>
      </c>
    </row>
    <row r="34" spans="1:18" ht="34.950000000000003" customHeight="1" x14ac:dyDescent="0.3">
      <c r="A34" s="58"/>
      <c r="B34" s="6"/>
      <c r="C34" s="6"/>
      <c r="D34" s="5"/>
      <c r="E34" s="1"/>
      <c r="F34" s="3">
        <f>D34*E34</f>
        <v>0</v>
      </c>
      <c r="G34" s="5"/>
      <c r="H34" s="5"/>
      <c r="I34" s="64"/>
      <c r="Q34" s="21" t="s">
        <v>29</v>
      </c>
    </row>
    <row r="35" spans="1:18" ht="34.950000000000003" customHeight="1" x14ac:dyDescent="0.3">
      <c r="A35" s="58"/>
      <c r="B35" s="6"/>
      <c r="C35" s="6"/>
      <c r="D35" s="5"/>
      <c r="E35" s="1"/>
      <c r="F35" s="3">
        <f>D35*E35</f>
        <v>0</v>
      </c>
      <c r="G35" s="5"/>
      <c r="H35" s="5"/>
      <c r="I35" s="64"/>
      <c r="Q35" s="21" t="s">
        <v>30</v>
      </c>
    </row>
    <row r="36" spans="1:18" ht="34.950000000000003" customHeight="1" x14ac:dyDescent="0.3">
      <c r="A36" s="59"/>
      <c r="B36" s="6"/>
      <c r="C36" s="6"/>
      <c r="D36" s="6"/>
      <c r="E36" s="2"/>
      <c r="F36" s="3">
        <f>D36*E36</f>
        <v>0</v>
      </c>
      <c r="G36" s="5"/>
      <c r="H36" s="5"/>
      <c r="I36" s="64"/>
    </row>
    <row r="37" spans="1:18" ht="30" customHeight="1" x14ac:dyDescent="0.3">
      <c r="A37" s="60" t="s">
        <v>16</v>
      </c>
      <c r="B37" s="61"/>
      <c r="C37" s="61"/>
      <c r="D37" s="61"/>
      <c r="E37" s="62"/>
      <c r="F37" s="14">
        <f>SUM(F32:F36)</f>
        <v>0</v>
      </c>
      <c r="G37" s="14">
        <f>SUM(G32:G36)</f>
        <v>0</v>
      </c>
      <c r="H37" s="14">
        <f>SUM(H32:H36)</f>
        <v>0</v>
      </c>
      <c r="I37" s="64"/>
    </row>
    <row r="38" spans="1:18" ht="27" customHeight="1" thickBot="1" x14ac:dyDescent="0.35">
      <c r="A38" s="42" t="s">
        <v>5</v>
      </c>
      <c r="B38" s="43"/>
      <c r="C38" s="43"/>
      <c r="D38" s="43"/>
      <c r="E38" s="43"/>
      <c r="F38" s="44"/>
      <c r="G38" s="9" t="str">
        <f>IFERROR(G37/($G$37+$H$37),"")</f>
        <v/>
      </c>
      <c r="H38" s="9" t="str">
        <f>IFERROR(H37/($G$37+$H$37),"")</f>
        <v/>
      </c>
      <c r="I38" s="64"/>
    </row>
    <row r="39" spans="1:18" ht="25.05" customHeight="1" x14ac:dyDescent="0.3">
      <c r="A39" s="33" t="s">
        <v>0</v>
      </c>
      <c r="B39" s="35" t="s">
        <v>1</v>
      </c>
      <c r="C39" s="35" t="s">
        <v>9</v>
      </c>
      <c r="D39" s="35" t="s">
        <v>3</v>
      </c>
      <c r="E39" s="35" t="s">
        <v>8</v>
      </c>
      <c r="F39" s="35" t="s">
        <v>10</v>
      </c>
      <c r="G39" s="35" t="s">
        <v>11</v>
      </c>
      <c r="H39" s="35"/>
      <c r="I39" s="64"/>
      <c r="R39" s="7"/>
    </row>
    <row r="40" spans="1:18" ht="25.05" customHeight="1" thickBot="1" x14ac:dyDescent="0.35">
      <c r="A40" s="34"/>
      <c r="B40" s="36"/>
      <c r="C40" s="36"/>
      <c r="D40" s="36"/>
      <c r="E40" s="36"/>
      <c r="F40" s="36"/>
      <c r="G40" s="29" t="s">
        <v>23</v>
      </c>
      <c r="H40" s="29" t="s">
        <v>32</v>
      </c>
      <c r="I40" s="64"/>
      <c r="R40" s="7"/>
    </row>
    <row r="41" spans="1:18" ht="34.950000000000003" customHeight="1" x14ac:dyDescent="0.3">
      <c r="A41" s="28">
        <f>K32</f>
        <v>0</v>
      </c>
      <c r="B41" s="5"/>
      <c r="C41" s="5"/>
      <c r="D41" s="5"/>
      <c r="E41" s="1"/>
      <c r="F41" s="3">
        <f>D41*E41</f>
        <v>0</v>
      </c>
      <c r="G41" s="5"/>
      <c r="H41" s="5"/>
      <c r="I41" s="64"/>
      <c r="R41" s="7"/>
    </row>
    <row r="42" spans="1:18" ht="34.950000000000003" customHeight="1" x14ac:dyDescent="0.3">
      <c r="A42" s="58" t="s">
        <v>42</v>
      </c>
      <c r="B42" s="5"/>
      <c r="C42" s="5"/>
      <c r="D42" s="5"/>
      <c r="E42" s="1"/>
      <c r="F42" s="3">
        <f>D42*E42</f>
        <v>0</v>
      </c>
      <c r="G42" s="5"/>
      <c r="H42" s="5"/>
      <c r="I42" s="64"/>
      <c r="R42" s="7"/>
    </row>
    <row r="43" spans="1:18" ht="34.950000000000003" customHeight="1" x14ac:dyDescent="0.3">
      <c r="A43" s="59"/>
      <c r="B43" s="5"/>
      <c r="C43" s="5"/>
      <c r="D43" s="5"/>
      <c r="E43" s="1"/>
      <c r="F43" s="3">
        <f>D43*E43</f>
        <v>0</v>
      </c>
      <c r="G43" s="5"/>
      <c r="H43" s="5"/>
      <c r="I43" s="64"/>
      <c r="R43" s="7"/>
    </row>
    <row r="44" spans="1:18" ht="30" customHeight="1" x14ac:dyDescent="0.3">
      <c r="A44" s="60" t="s">
        <v>16</v>
      </c>
      <c r="B44" s="61"/>
      <c r="C44" s="61"/>
      <c r="D44" s="61"/>
      <c r="E44" s="62"/>
      <c r="F44" s="14">
        <f>SUM(F41:F43)</f>
        <v>0</v>
      </c>
      <c r="G44" s="14">
        <f>SUM(G39:G43)</f>
        <v>0</v>
      </c>
      <c r="H44" s="14">
        <f>SUM(H39:H43)</f>
        <v>0</v>
      </c>
      <c r="I44" s="64"/>
    </row>
    <row r="45" spans="1:18" ht="27" customHeight="1" thickBot="1" x14ac:dyDescent="0.35">
      <c r="A45" s="42" t="s">
        <v>5</v>
      </c>
      <c r="B45" s="43"/>
      <c r="C45" s="43"/>
      <c r="D45" s="43"/>
      <c r="E45" s="43"/>
      <c r="F45" s="44"/>
      <c r="G45" s="9" t="str">
        <f>IFERROR(G44/($G$44+$H$44),"")</f>
        <v/>
      </c>
      <c r="H45" s="9" t="str">
        <f>IFERROR(H44/($G$44+$H$44),"")</f>
        <v/>
      </c>
      <c r="I45" s="65"/>
    </row>
    <row r="46" spans="1:18" ht="30" customHeight="1" thickBot="1" x14ac:dyDescent="0.35">
      <c r="A46" s="51" t="s">
        <v>12</v>
      </c>
      <c r="B46" s="52"/>
      <c r="C46" s="52"/>
      <c r="D46" s="52"/>
      <c r="E46" s="52"/>
      <c r="F46" s="52"/>
      <c r="G46" s="52"/>
      <c r="H46" s="52"/>
      <c r="I46" s="53"/>
    </row>
    <row r="47" spans="1:18" ht="30" customHeight="1" thickBot="1" x14ac:dyDescent="0.35">
      <c r="A47" s="54" t="s">
        <v>6</v>
      </c>
      <c r="B47" s="54"/>
      <c r="C47" s="54"/>
      <c r="D47" s="54"/>
      <c r="E47" s="54" t="s">
        <v>31</v>
      </c>
      <c r="F47" s="54"/>
      <c r="G47" s="54"/>
      <c r="H47" s="54"/>
      <c r="I47" s="26" t="s">
        <v>33</v>
      </c>
    </row>
    <row r="48" spans="1:18" ht="39.9" customHeight="1" thickBot="1" x14ac:dyDescent="0.35">
      <c r="A48" s="55" t="str">
        <f>IFERROR(E48+I48,"")</f>
        <v/>
      </c>
      <c r="B48" s="54"/>
      <c r="C48" s="54"/>
      <c r="D48" s="54"/>
      <c r="E48" s="56" t="str">
        <f>IFERROR(G4+G8+G12+G16+G20+G24+G28+G37+G44,"")</f>
        <v/>
      </c>
      <c r="F48" s="56"/>
      <c r="G48" s="56"/>
      <c r="H48" s="56"/>
      <c r="I48" s="27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</sheetData>
  <sheetProtection algorithmName="SHA-512" hashValue="h2R86+4DvRrj9rtrzhPNIrwkczTaBSALkCDtoPNZ4cr61KabpMDf6wyVo4ClxxUA0kEPjFiB2I4txnkpcmG8Yw==" saltValue="1rpW+TAUwxpGZnljWKm5vA==" spinCount="100000" sheet="1" selectLockedCells="1"/>
  <mergeCells count="106">
    <mergeCell ref="A46:I46"/>
    <mergeCell ref="A47:D47"/>
    <mergeCell ref="E47:H47"/>
    <mergeCell ref="A48:D48"/>
    <mergeCell ref="E48:H48"/>
    <mergeCell ref="K32:K33"/>
    <mergeCell ref="A33:A36"/>
    <mergeCell ref="A37:E37"/>
    <mergeCell ref="A38:F38"/>
    <mergeCell ref="A39:A40"/>
    <mergeCell ref="B39:B40"/>
    <mergeCell ref="C39:C40"/>
    <mergeCell ref="D39:D40"/>
    <mergeCell ref="E39:E40"/>
    <mergeCell ref="F39:F40"/>
    <mergeCell ref="G39:H39"/>
    <mergeCell ref="I32:I45"/>
    <mergeCell ref="A42:A43"/>
    <mergeCell ref="A44:E44"/>
    <mergeCell ref="A45:F45"/>
    <mergeCell ref="A28:B28"/>
    <mergeCell ref="I28:I29"/>
    <mergeCell ref="A29:F29"/>
    <mergeCell ref="A30:A31"/>
    <mergeCell ref="B30:B31"/>
    <mergeCell ref="C30:C31"/>
    <mergeCell ref="D30:D31"/>
    <mergeCell ref="E30:E31"/>
    <mergeCell ref="F30:F31"/>
    <mergeCell ref="G30:H30"/>
    <mergeCell ref="I30:I31"/>
    <mergeCell ref="G26:H26"/>
    <mergeCell ref="I26:I27"/>
    <mergeCell ref="A26:A27"/>
    <mergeCell ref="B26:B27"/>
    <mergeCell ref="C26:C27"/>
    <mergeCell ref="D26:D27"/>
    <mergeCell ref="E26:E27"/>
    <mergeCell ref="F26:F27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  <mergeCell ref="F18:F19"/>
    <mergeCell ref="F22:F23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G14:H14"/>
    <mergeCell ref="I14:I15"/>
    <mergeCell ref="A16:B16"/>
    <mergeCell ref="I16:I17"/>
    <mergeCell ref="A17:F17"/>
    <mergeCell ref="A14:A15"/>
    <mergeCell ref="B14:B15"/>
    <mergeCell ref="C14:C15"/>
    <mergeCell ref="D14:D15"/>
    <mergeCell ref="E14:E15"/>
    <mergeCell ref="F14:F15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A4:B4"/>
    <mergeCell ref="I4:I5"/>
    <mergeCell ref="A5:F5"/>
    <mergeCell ref="F10:F11"/>
    <mergeCell ref="G10:H10"/>
    <mergeCell ref="I10:I11"/>
    <mergeCell ref="D6:D7"/>
    <mergeCell ref="E6:E7"/>
    <mergeCell ref="F6:F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32:E36 B41:E43">
    <cfRule type="containsBlanks" dxfId="39" priority="11" stopIfTrue="1">
      <formula>LEN(TRIM(B32))=0</formula>
    </cfRule>
  </conditionalFormatting>
  <conditionalFormatting sqref="D4">
    <cfRule type="containsBlanks" dxfId="38" priority="10">
      <formula>LEN(TRIM(D4))=0</formula>
    </cfRule>
  </conditionalFormatting>
  <conditionalFormatting sqref="D8">
    <cfRule type="containsBlanks" dxfId="37" priority="6">
      <formula>LEN(TRIM(D8))=0</formula>
    </cfRule>
  </conditionalFormatting>
  <conditionalFormatting sqref="D16">
    <cfRule type="containsBlanks" dxfId="36" priority="9">
      <formula>LEN(TRIM(D16))=0</formula>
    </cfRule>
  </conditionalFormatting>
  <conditionalFormatting sqref="D20">
    <cfRule type="containsBlanks" dxfId="35" priority="8">
      <formula>LEN(TRIM(D20))=0</formula>
    </cfRule>
  </conditionalFormatting>
  <conditionalFormatting sqref="G32:H36">
    <cfRule type="containsBlanks" dxfId="34" priority="4" stopIfTrue="1">
      <formula>LEN(TRIM(G32))=0</formula>
    </cfRule>
  </conditionalFormatting>
  <conditionalFormatting sqref="K4">
    <cfRule type="containsBlanks" dxfId="33" priority="2" stopIfTrue="1">
      <formula>LEN(TRIM(K4))=0</formula>
    </cfRule>
  </conditionalFormatting>
  <conditionalFormatting sqref="K28">
    <cfRule type="containsBlanks" dxfId="32" priority="5" stopIfTrue="1">
      <formula>LEN(TRIM(K28))=0</formula>
    </cfRule>
  </conditionalFormatting>
  <conditionalFormatting sqref="K32">
    <cfRule type="containsBlanks" dxfId="31" priority="7" stopIfTrue="1">
      <formula>LEN(TRIM(K32))=0</formula>
    </cfRule>
  </conditionalFormatting>
  <conditionalFormatting sqref="G41:H43">
    <cfRule type="containsBlanks" dxfId="30" priority="1" stopIfTrue="1">
      <formula>LEN(TRIM(G41))=0</formula>
    </cfRule>
  </conditionalFormatting>
  <dataValidations count="4">
    <dataValidation type="list" allowBlank="1" showInputMessage="1" showErrorMessage="1" sqref="K4" xr:uid="{C9F84317-2D4D-40E1-BCB1-EB45C2E847BF}">
      <formula1>$Q$5:$Q$7</formula1>
    </dataValidation>
    <dataValidation type="list" allowBlank="1" showInputMessage="1" showErrorMessage="1" sqref="K32:K33" xr:uid="{F66640B0-C521-42FA-A81A-DE7CD4A53216}">
      <formula1>$Q$33:$Q$35</formula1>
    </dataValidation>
    <dataValidation type="list" allowBlank="1" showInputMessage="1" showErrorMessage="1" sqref="K28" xr:uid="{C4801C9C-EB6A-4F0E-9792-3C4434BBEC57}">
      <formula1>$Q$29:$Q$30</formula1>
    </dataValidation>
    <dataValidation type="custom" allowBlank="1" showInputMessage="1" showErrorMessage="1" sqref="G34:G36" xr:uid="{80498507-C7C1-457C-AE92-68D3824EC2C2}">
      <formula1>#REF!=F34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DB95-D052-4A80-AB87-A9546C6B69EA}">
  <sheetPr>
    <pageSetUpPr fitToPage="1"/>
  </sheetPr>
  <dimension ref="A1:R49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1" customWidth="1"/>
    <col min="2" max="2" width="13.77734375" style="21" customWidth="1"/>
    <col min="3" max="3" width="6.109375" style="21" customWidth="1"/>
    <col min="4" max="4" width="10.77734375" style="21" customWidth="1"/>
    <col min="5" max="5" width="11.77734375" style="21" customWidth="1"/>
    <col min="6" max="8" width="12.77734375" style="21" customWidth="1"/>
    <col min="9" max="9" width="30.6640625" style="21" customWidth="1"/>
    <col min="10" max="10" width="9" style="21"/>
    <col min="11" max="11" width="12.77734375" style="21" customWidth="1"/>
    <col min="12" max="15" width="9" style="21"/>
    <col min="16" max="16" width="0" style="21" hidden="1" customWidth="1"/>
    <col min="17" max="17" width="10.77734375" style="21" hidden="1" customWidth="1"/>
    <col min="18" max="18" width="10.44140625" style="21" hidden="1" customWidth="1"/>
    <col min="19" max="19" width="0" style="21" hidden="1" customWidth="1"/>
    <col min="20" max="16384" width="9" style="21"/>
  </cols>
  <sheetData>
    <row r="1" spans="1:18" ht="30" customHeight="1" thickBot="1" x14ac:dyDescent="0.35">
      <c r="A1" s="30" t="s">
        <v>54</v>
      </c>
      <c r="B1" s="31"/>
      <c r="C1" s="31"/>
      <c r="D1" s="31"/>
      <c r="E1" s="31"/>
      <c r="F1" s="31"/>
      <c r="G1" s="31"/>
      <c r="H1" s="31"/>
      <c r="I1" s="32"/>
    </row>
    <row r="2" spans="1:18" ht="25.05" customHeight="1" x14ac:dyDescent="0.3">
      <c r="A2" s="33" t="s">
        <v>0</v>
      </c>
      <c r="B2" s="35" t="s">
        <v>1</v>
      </c>
      <c r="C2" s="35" t="s">
        <v>9</v>
      </c>
      <c r="D2" s="35" t="s">
        <v>3</v>
      </c>
      <c r="E2" s="35" t="s">
        <v>8</v>
      </c>
      <c r="F2" s="35" t="s">
        <v>10</v>
      </c>
      <c r="G2" s="35" t="s">
        <v>18</v>
      </c>
      <c r="H2" s="35"/>
      <c r="I2" s="37" t="s">
        <v>7</v>
      </c>
    </row>
    <row r="3" spans="1:18" ht="25.05" customHeight="1" thickBot="1" x14ac:dyDescent="0.35">
      <c r="A3" s="34"/>
      <c r="B3" s="36"/>
      <c r="C3" s="36"/>
      <c r="D3" s="36"/>
      <c r="E3" s="36"/>
      <c r="F3" s="36"/>
      <c r="G3" s="29" t="s">
        <v>23</v>
      </c>
      <c r="H3" s="29" t="s">
        <v>32</v>
      </c>
      <c r="I3" s="38"/>
      <c r="K3" s="24" t="s">
        <v>52</v>
      </c>
    </row>
    <row r="4" spans="1:18" ht="75" customHeight="1" x14ac:dyDescent="0.3">
      <c r="A4" s="39" t="s">
        <v>13</v>
      </c>
      <c r="B4" s="40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41" t="s">
        <v>24</v>
      </c>
      <c r="K4" s="25"/>
    </row>
    <row r="5" spans="1:18" ht="27" customHeight="1" thickBot="1" x14ac:dyDescent="0.35">
      <c r="A5" s="42" t="s">
        <v>5</v>
      </c>
      <c r="B5" s="43"/>
      <c r="C5" s="43"/>
      <c r="D5" s="43"/>
      <c r="E5" s="43"/>
      <c r="F5" s="44"/>
      <c r="G5" s="19">
        <v>0.77500000000000002</v>
      </c>
      <c r="H5" s="19">
        <v>0.22500000000000001</v>
      </c>
      <c r="I5" s="41"/>
      <c r="Q5" s="21" t="s">
        <v>49</v>
      </c>
      <c r="R5" s="7">
        <v>16000</v>
      </c>
    </row>
    <row r="6" spans="1:18" ht="25.05" customHeight="1" x14ac:dyDescent="0.3">
      <c r="A6" s="33" t="s">
        <v>0</v>
      </c>
      <c r="B6" s="35" t="s">
        <v>1</v>
      </c>
      <c r="C6" s="35" t="s">
        <v>9</v>
      </c>
      <c r="D6" s="35" t="s">
        <v>3</v>
      </c>
      <c r="E6" s="35" t="s">
        <v>8</v>
      </c>
      <c r="F6" s="35" t="s">
        <v>10</v>
      </c>
      <c r="G6" s="35" t="s">
        <v>2</v>
      </c>
      <c r="H6" s="35"/>
      <c r="I6" s="37" t="s">
        <v>7</v>
      </c>
      <c r="Q6" s="21" t="s">
        <v>50</v>
      </c>
      <c r="R6" s="7">
        <v>32000</v>
      </c>
    </row>
    <row r="7" spans="1:18" ht="25.05" customHeight="1" thickBot="1" x14ac:dyDescent="0.35">
      <c r="A7" s="34"/>
      <c r="B7" s="36"/>
      <c r="C7" s="36"/>
      <c r="D7" s="36"/>
      <c r="E7" s="36"/>
      <c r="F7" s="36"/>
      <c r="G7" s="29" t="s">
        <v>23</v>
      </c>
      <c r="H7" s="29" t="s">
        <v>32</v>
      </c>
      <c r="I7" s="38"/>
      <c r="Q7" s="21" t="s">
        <v>51</v>
      </c>
      <c r="R7" s="7">
        <v>32000</v>
      </c>
    </row>
    <row r="8" spans="1:18" ht="120" customHeight="1" x14ac:dyDescent="0.3">
      <c r="A8" s="39" t="s">
        <v>40</v>
      </c>
      <c r="B8" s="40"/>
      <c r="C8" s="8" t="s">
        <v>38</v>
      </c>
      <c r="D8" s="5"/>
      <c r="E8" s="4">
        <v>36000</v>
      </c>
      <c r="F8" s="3">
        <f>IFERROR(D8*E8,"")</f>
        <v>0</v>
      </c>
      <c r="G8" s="3">
        <v>0</v>
      </c>
      <c r="H8" s="3">
        <f>F8</f>
        <v>0</v>
      </c>
      <c r="I8" s="41" t="s">
        <v>56</v>
      </c>
    </row>
    <row r="9" spans="1:18" ht="30" customHeight="1" thickBot="1" x14ac:dyDescent="0.35">
      <c r="A9" s="42" t="s">
        <v>5</v>
      </c>
      <c r="B9" s="43"/>
      <c r="C9" s="43"/>
      <c r="D9" s="43"/>
      <c r="E9" s="43"/>
      <c r="F9" s="44"/>
      <c r="G9" s="9">
        <v>0</v>
      </c>
      <c r="H9" s="9">
        <v>1</v>
      </c>
      <c r="I9" s="46"/>
    </row>
    <row r="10" spans="1:18" ht="25.05" customHeight="1" x14ac:dyDescent="0.3">
      <c r="A10" s="33" t="s">
        <v>0</v>
      </c>
      <c r="B10" s="35" t="s">
        <v>1</v>
      </c>
      <c r="C10" s="35" t="s">
        <v>9</v>
      </c>
      <c r="D10" s="35" t="s">
        <v>3</v>
      </c>
      <c r="E10" s="35" t="s">
        <v>8</v>
      </c>
      <c r="F10" s="35" t="s">
        <v>10</v>
      </c>
      <c r="G10" s="35" t="s">
        <v>2</v>
      </c>
      <c r="H10" s="35"/>
      <c r="I10" s="37" t="s">
        <v>7</v>
      </c>
    </row>
    <row r="11" spans="1:18" ht="25.05" customHeight="1" thickBot="1" x14ac:dyDescent="0.35">
      <c r="A11" s="34"/>
      <c r="B11" s="36"/>
      <c r="C11" s="36"/>
      <c r="D11" s="36"/>
      <c r="E11" s="36"/>
      <c r="F11" s="36"/>
      <c r="G11" s="29" t="s">
        <v>23</v>
      </c>
      <c r="H11" s="29" t="s">
        <v>32</v>
      </c>
      <c r="I11" s="38"/>
    </row>
    <row r="12" spans="1:18" ht="90" customHeight="1" x14ac:dyDescent="0.3">
      <c r="A12" s="39" t="s">
        <v>39</v>
      </c>
      <c r="B12" s="40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>
        <v>0</v>
      </c>
      <c r="H12" s="3" t="str">
        <f>F12</f>
        <v/>
      </c>
      <c r="I12" s="45" t="s">
        <v>41</v>
      </c>
    </row>
    <row r="13" spans="1:18" ht="27" customHeight="1" thickBot="1" x14ac:dyDescent="0.35">
      <c r="A13" s="42" t="s">
        <v>5</v>
      </c>
      <c r="B13" s="43"/>
      <c r="C13" s="43"/>
      <c r="D13" s="43"/>
      <c r="E13" s="43"/>
      <c r="F13" s="44"/>
      <c r="G13" s="9">
        <v>0</v>
      </c>
      <c r="H13" s="9">
        <v>1</v>
      </c>
      <c r="I13" s="46"/>
      <c r="Q13" s="21" t="s">
        <v>49</v>
      </c>
      <c r="R13" s="7">
        <v>12500</v>
      </c>
    </row>
    <row r="14" spans="1:18" ht="25.05" customHeight="1" x14ac:dyDescent="0.3">
      <c r="A14" s="33" t="s">
        <v>0</v>
      </c>
      <c r="B14" s="35" t="s">
        <v>1</v>
      </c>
      <c r="C14" s="35" t="s">
        <v>9</v>
      </c>
      <c r="D14" s="35" t="s">
        <v>3</v>
      </c>
      <c r="E14" s="35" t="s">
        <v>8</v>
      </c>
      <c r="F14" s="35" t="s">
        <v>10</v>
      </c>
      <c r="G14" s="35" t="s">
        <v>2</v>
      </c>
      <c r="H14" s="35"/>
      <c r="I14" s="37" t="s">
        <v>7</v>
      </c>
      <c r="Q14" s="21" t="s">
        <v>50</v>
      </c>
      <c r="R14" s="7">
        <v>25000</v>
      </c>
    </row>
    <row r="15" spans="1:18" ht="25.05" customHeight="1" thickBot="1" x14ac:dyDescent="0.35">
      <c r="A15" s="34"/>
      <c r="B15" s="36"/>
      <c r="C15" s="36"/>
      <c r="D15" s="36"/>
      <c r="E15" s="36"/>
      <c r="F15" s="36"/>
      <c r="G15" s="29" t="s">
        <v>23</v>
      </c>
      <c r="H15" s="29" t="s">
        <v>4</v>
      </c>
      <c r="I15" s="38"/>
      <c r="Q15" s="21" t="s">
        <v>51</v>
      </c>
      <c r="R15" s="7">
        <v>25000</v>
      </c>
    </row>
    <row r="16" spans="1:18" ht="90" customHeight="1" x14ac:dyDescent="0.3">
      <c r="A16" s="39" t="s">
        <v>25</v>
      </c>
      <c r="B16" s="40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41" t="s">
        <v>44</v>
      </c>
    </row>
    <row r="17" spans="1:18" ht="27" customHeight="1" thickBot="1" x14ac:dyDescent="0.35">
      <c r="A17" s="42" t="s">
        <v>5</v>
      </c>
      <c r="B17" s="43"/>
      <c r="C17" s="43"/>
      <c r="D17" s="43"/>
      <c r="E17" s="43"/>
      <c r="F17" s="44"/>
      <c r="G17" s="9">
        <v>0</v>
      </c>
      <c r="H17" s="9">
        <v>1</v>
      </c>
      <c r="I17" s="47"/>
      <c r="Q17" s="21" t="s">
        <v>49</v>
      </c>
      <c r="R17" s="7">
        <v>32000</v>
      </c>
    </row>
    <row r="18" spans="1:18" ht="25.05" customHeight="1" x14ac:dyDescent="0.3">
      <c r="A18" s="33" t="s">
        <v>0</v>
      </c>
      <c r="B18" s="35" t="s">
        <v>1</v>
      </c>
      <c r="C18" s="35" t="s">
        <v>9</v>
      </c>
      <c r="D18" s="35" t="s">
        <v>3</v>
      </c>
      <c r="E18" s="35" t="s">
        <v>8</v>
      </c>
      <c r="F18" s="35" t="s">
        <v>10</v>
      </c>
      <c r="G18" s="35" t="s">
        <v>2</v>
      </c>
      <c r="H18" s="35"/>
      <c r="I18" s="37" t="s">
        <v>7</v>
      </c>
      <c r="Q18" s="21" t="s">
        <v>50</v>
      </c>
      <c r="R18" s="7">
        <v>50000</v>
      </c>
    </row>
    <row r="19" spans="1:18" ht="25.05" customHeight="1" thickBot="1" x14ac:dyDescent="0.35">
      <c r="A19" s="34"/>
      <c r="B19" s="36"/>
      <c r="C19" s="36"/>
      <c r="D19" s="36"/>
      <c r="E19" s="36"/>
      <c r="F19" s="36"/>
      <c r="G19" s="29" t="s">
        <v>23</v>
      </c>
      <c r="H19" s="29" t="s">
        <v>32</v>
      </c>
      <c r="I19" s="38"/>
      <c r="Q19" s="21" t="s">
        <v>51</v>
      </c>
      <c r="R19" s="7">
        <v>72000</v>
      </c>
    </row>
    <row r="20" spans="1:18" ht="90" customHeight="1" x14ac:dyDescent="0.3">
      <c r="A20" s="39" t="s">
        <v>26</v>
      </c>
      <c r="B20" s="40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41" t="s">
        <v>44</v>
      </c>
    </row>
    <row r="21" spans="1:18" ht="27" customHeight="1" thickBot="1" x14ac:dyDescent="0.35">
      <c r="A21" s="42" t="s">
        <v>5</v>
      </c>
      <c r="B21" s="43"/>
      <c r="C21" s="43"/>
      <c r="D21" s="43"/>
      <c r="E21" s="43"/>
      <c r="F21" s="44"/>
      <c r="G21" s="9">
        <v>0</v>
      </c>
      <c r="H21" s="9">
        <v>1</v>
      </c>
      <c r="I21" s="47"/>
      <c r="J21" s="13"/>
      <c r="Q21" s="21" t="s">
        <v>49</v>
      </c>
      <c r="R21" s="7">
        <v>24000</v>
      </c>
    </row>
    <row r="22" spans="1:18" ht="25.05" customHeight="1" x14ac:dyDescent="0.3">
      <c r="A22" s="33" t="s">
        <v>0</v>
      </c>
      <c r="B22" s="35" t="s">
        <v>1</v>
      </c>
      <c r="C22" s="35" t="s">
        <v>9</v>
      </c>
      <c r="D22" s="35" t="s">
        <v>3</v>
      </c>
      <c r="E22" s="35" t="s">
        <v>8</v>
      </c>
      <c r="F22" s="35" t="s">
        <v>10</v>
      </c>
      <c r="G22" s="35" t="s">
        <v>2</v>
      </c>
      <c r="H22" s="35"/>
      <c r="I22" s="37" t="s">
        <v>7</v>
      </c>
      <c r="Q22" s="21" t="s">
        <v>50</v>
      </c>
      <c r="R22" s="7">
        <v>36000</v>
      </c>
    </row>
    <row r="23" spans="1:18" ht="25.05" customHeight="1" thickBot="1" x14ac:dyDescent="0.35">
      <c r="A23" s="34"/>
      <c r="B23" s="36"/>
      <c r="C23" s="36"/>
      <c r="D23" s="36"/>
      <c r="E23" s="36"/>
      <c r="F23" s="36"/>
      <c r="G23" s="29" t="s">
        <v>23</v>
      </c>
      <c r="H23" s="29" t="s">
        <v>32</v>
      </c>
      <c r="I23" s="38"/>
      <c r="Q23" s="21" t="s">
        <v>51</v>
      </c>
      <c r="R23" s="7">
        <v>54000</v>
      </c>
    </row>
    <row r="24" spans="1:18" ht="90" customHeight="1" x14ac:dyDescent="0.3">
      <c r="A24" s="39" t="s">
        <v>34</v>
      </c>
      <c r="B24" s="40"/>
      <c r="C24" s="8" t="s">
        <v>14</v>
      </c>
      <c r="D24" s="4">
        <v>1</v>
      </c>
      <c r="E24" s="4" t="str">
        <f>IFERROR(VLOOKUP(K4,Q25:R27, 2, 0),"")</f>
        <v/>
      </c>
      <c r="F24" s="3" t="str">
        <f>IFERROR(D24*E24,"")</f>
        <v/>
      </c>
      <c r="G24" s="3">
        <v>0</v>
      </c>
      <c r="H24" s="3" t="str">
        <f>F24</f>
        <v/>
      </c>
      <c r="I24" s="48" t="s">
        <v>35</v>
      </c>
    </row>
    <row r="25" spans="1:18" ht="27" customHeight="1" thickBot="1" x14ac:dyDescent="0.35">
      <c r="A25" s="42" t="s">
        <v>5</v>
      </c>
      <c r="B25" s="43"/>
      <c r="C25" s="43"/>
      <c r="D25" s="43"/>
      <c r="E25" s="43"/>
      <c r="F25" s="44"/>
      <c r="G25" s="9">
        <v>0</v>
      </c>
      <c r="H25" s="9">
        <v>1</v>
      </c>
      <c r="I25" s="49"/>
      <c r="J25" s="13"/>
      <c r="Q25" s="21" t="s">
        <v>49</v>
      </c>
      <c r="R25" s="7">
        <v>14400</v>
      </c>
    </row>
    <row r="26" spans="1:18" ht="25.05" customHeight="1" x14ac:dyDescent="0.3">
      <c r="A26" s="33" t="s">
        <v>0</v>
      </c>
      <c r="B26" s="35" t="s">
        <v>1</v>
      </c>
      <c r="C26" s="35" t="s">
        <v>9</v>
      </c>
      <c r="D26" s="35" t="s">
        <v>3</v>
      </c>
      <c r="E26" s="35" t="s">
        <v>8</v>
      </c>
      <c r="F26" s="35" t="s">
        <v>10</v>
      </c>
      <c r="G26" s="35" t="s">
        <v>2</v>
      </c>
      <c r="H26" s="35"/>
      <c r="I26" s="37" t="s">
        <v>7</v>
      </c>
      <c r="Q26" s="21" t="s">
        <v>50</v>
      </c>
      <c r="R26" s="7">
        <v>28800</v>
      </c>
    </row>
    <row r="27" spans="1:18" ht="25.05" customHeight="1" thickBot="1" x14ac:dyDescent="0.35">
      <c r="A27" s="34"/>
      <c r="B27" s="36"/>
      <c r="C27" s="36"/>
      <c r="D27" s="36"/>
      <c r="E27" s="36"/>
      <c r="F27" s="36"/>
      <c r="G27" s="29" t="s">
        <v>23</v>
      </c>
      <c r="H27" s="29" t="s">
        <v>32</v>
      </c>
      <c r="I27" s="38"/>
      <c r="K27" s="24" t="s">
        <v>45</v>
      </c>
      <c r="Q27" s="21" t="s">
        <v>51</v>
      </c>
      <c r="R27" s="7">
        <v>43200</v>
      </c>
    </row>
    <row r="28" spans="1:18" ht="90" customHeight="1" x14ac:dyDescent="0.3">
      <c r="A28" s="39" t="s">
        <v>36</v>
      </c>
      <c r="B28" s="40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48" t="s">
        <v>37</v>
      </c>
      <c r="K28" s="25"/>
    </row>
    <row r="29" spans="1:18" ht="27" customHeight="1" thickBot="1" x14ac:dyDescent="0.35">
      <c r="A29" s="42" t="s">
        <v>5</v>
      </c>
      <c r="B29" s="43"/>
      <c r="C29" s="43"/>
      <c r="D29" s="43"/>
      <c r="E29" s="43"/>
      <c r="F29" s="44"/>
      <c r="G29" s="9">
        <v>0</v>
      </c>
      <c r="H29" s="9">
        <v>1</v>
      </c>
      <c r="I29" s="49"/>
      <c r="J29" s="13"/>
      <c r="Q29" s="21" t="s">
        <v>46</v>
      </c>
      <c r="R29" s="21">
        <v>1</v>
      </c>
    </row>
    <row r="30" spans="1:18" ht="25.05" customHeight="1" x14ac:dyDescent="0.3">
      <c r="A30" s="33" t="s">
        <v>0</v>
      </c>
      <c r="B30" s="35" t="s">
        <v>1</v>
      </c>
      <c r="C30" s="35" t="s">
        <v>9</v>
      </c>
      <c r="D30" s="35" t="s">
        <v>3</v>
      </c>
      <c r="E30" s="35" t="s">
        <v>8</v>
      </c>
      <c r="F30" s="35" t="s">
        <v>10</v>
      </c>
      <c r="G30" s="35" t="s">
        <v>2</v>
      </c>
      <c r="H30" s="35"/>
      <c r="I30" s="50" t="s">
        <v>7</v>
      </c>
      <c r="Q30" s="21" t="s">
        <v>47</v>
      </c>
      <c r="R30" s="21">
        <v>0</v>
      </c>
    </row>
    <row r="31" spans="1:18" ht="25.05" customHeight="1" thickBot="1" x14ac:dyDescent="0.35">
      <c r="A31" s="34"/>
      <c r="B31" s="36"/>
      <c r="C31" s="36"/>
      <c r="D31" s="36"/>
      <c r="E31" s="36"/>
      <c r="F31" s="36"/>
      <c r="G31" s="29" t="s">
        <v>23</v>
      </c>
      <c r="H31" s="29" t="s">
        <v>32</v>
      </c>
      <c r="I31" s="38"/>
      <c r="K31" s="24" t="s">
        <v>27</v>
      </c>
    </row>
    <row r="32" spans="1:18" ht="34.950000000000003" customHeight="1" x14ac:dyDescent="0.3">
      <c r="A32" s="28">
        <f>K32</f>
        <v>0</v>
      </c>
      <c r="B32" s="5"/>
      <c r="C32" s="5"/>
      <c r="D32" s="5"/>
      <c r="E32" s="1"/>
      <c r="F32" s="3">
        <f>D32*E32</f>
        <v>0</v>
      </c>
      <c r="G32" s="5"/>
      <c r="H32" s="5"/>
      <c r="I32" s="63" t="s">
        <v>43</v>
      </c>
      <c r="K32" s="57"/>
    </row>
    <row r="33" spans="1:18" ht="34.950000000000003" customHeight="1" x14ac:dyDescent="0.3">
      <c r="A33" s="58" t="s">
        <v>21</v>
      </c>
      <c r="B33" s="6"/>
      <c r="C33" s="6"/>
      <c r="D33" s="5"/>
      <c r="E33" s="1"/>
      <c r="F33" s="3">
        <f>D33*E33</f>
        <v>0</v>
      </c>
      <c r="G33" s="5"/>
      <c r="H33" s="5"/>
      <c r="I33" s="64"/>
      <c r="K33" s="57"/>
      <c r="Q33" s="21" t="s">
        <v>28</v>
      </c>
    </row>
    <row r="34" spans="1:18" ht="34.950000000000003" customHeight="1" x14ac:dyDescent="0.3">
      <c r="A34" s="58"/>
      <c r="B34" s="6"/>
      <c r="C34" s="6"/>
      <c r="D34" s="5"/>
      <c r="E34" s="1"/>
      <c r="F34" s="3">
        <f>D34*E34</f>
        <v>0</v>
      </c>
      <c r="G34" s="5"/>
      <c r="H34" s="5"/>
      <c r="I34" s="64"/>
      <c r="Q34" s="21" t="s">
        <v>29</v>
      </c>
    </row>
    <row r="35" spans="1:18" ht="34.950000000000003" customHeight="1" x14ac:dyDescent="0.3">
      <c r="A35" s="58"/>
      <c r="B35" s="6"/>
      <c r="C35" s="6"/>
      <c r="D35" s="5"/>
      <c r="E35" s="1"/>
      <c r="F35" s="3">
        <f>D35*E35</f>
        <v>0</v>
      </c>
      <c r="G35" s="5"/>
      <c r="H35" s="5"/>
      <c r="I35" s="64"/>
      <c r="Q35" s="21" t="s">
        <v>30</v>
      </c>
    </row>
    <row r="36" spans="1:18" ht="34.950000000000003" customHeight="1" x14ac:dyDescent="0.3">
      <c r="A36" s="59"/>
      <c r="B36" s="6"/>
      <c r="C36" s="6"/>
      <c r="D36" s="6"/>
      <c r="E36" s="2"/>
      <c r="F36" s="3">
        <f>D36*E36</f>
        <v>0</v>
      </c>
      <c r="G36" s="5"/>
      <c r="H36" s="5"/>
      <c r="I36" s="64"/>
    </row>
    <row r="37" spans="1:18" ht="30" customHeight="1" x14ac:dyDescent="0.3">
      <c r="A37" s="60" t="s">
        <v>16</v>
      </c>
      <c r="B37" s="61"/>
      <c r="C37" s="61"/>
      <c r="D37" s="61"/>
      <c r="E37" s="62"/>
      <c r="F37" s="14">
        <f>SUM(F32:F36)</f>
        <v>0</v>
      </c>
      <c r="G37" s="14">
        <f>SUM(G32:G36)</f>
        <v>0</v>
      </c>
      <c r="H37" s="14">
        <f>SUM(H32:H36)</f>
        <v>0</v>
      </c>
      <c r="I37" s="64"/>
    </row>
    <row r="38" spans="1:18" ht="27" customHeight="1" thickBot="1" x14ac:dyDescent="0.35">
      <c r="A38" s="42" t="s">
        <v>5</v>
      </c>
      <c r="B38" s="43"/>
      <c r="C38" s="43"/>
      <c r="D38" s="43"/>
      <c r="E38" s="43"/>
      <c r="F38" s="44"/>
      <c r="G38" s="9" t="str">
        <f>IFERROR(G37/($G$37+$H$37),"")</f>
        <v/>
      </c>
      <c r="H38" s="9" t="str">
        <f>IFERROR(H37/($G$37+$H$37),"")</f>
        <v/>
      </c>
      <c r="I38" s="64"/>
    </row>
    <row r="39" spans="1:18" ht="25.05" customHeight="1" x14ac:dyDescent="0.3">
      <c r="A39" s="33" t="s">
        <v>0</v>
      </c>
      <c r="B39" s="35" t="s">
        <v>1</v>
      </c>
      <c r="C39" s="35" t="s">
        <v>9</v>
      </c>
      <c r="D39" s="35" t="s">
        <v>3</v>
      </c>
      <c r="E39" s="35" t="s">
        <v>8</v>
      </c>
      <c r="F39" s="35" t="s">
        <v>10</v>
      </c>
      <c r="G39" s="35" t="s">
        <v>11</v>
      </c>
      <c r="H39" s="35"/>
      <c r="I39" s="64"/>
      <c r="R39" s="7"/>
    </row>
    <row r="40" spans="1:18" ht="25.05" customHeight="1" thickBot="1" x14ac:dyDescent="0.35">
      <c r="A40" s="34"/>
      <c r="B40" s="36"/>
      <c r="C40" s="36"/>
      <c r="D40" s="36"/>
      <c r="E40" s="36"/>
      <c r="F40" s="36"/>
      <c r="G40" s="29" t="s">
        <v>23</v>
      </c>
      <c r="H40" s="29" t="s">
        <v>32</v>
      </c>
      <c r="I40" s="64"/>
      <c r="R40" s="7"/>
    </row>
    <row r="41" spans="1:18" ht="34.950000000000003" customHeight="1" x14ac:dyDescent="0.3">
      <c r="A41" s="28">
        <f>K32</f>
        <v>0</v>
      </c>
      <c r="B41" s="5"/>
      <c r="C41" s="5"/>
      <c r="D41" s="5"/>
      <c r="E41" s="1"/>
      <c r="F41" s="3">
        <f>D41*E41</f>
        <v>0</v>
      </c>
      <c r="G41" s="5"/>
      <c r="H41" s="5"/>
      <c r="I41" s="64"/>
      <c r="R41" s="7"/>
    </row>
    <row r="42" spans="1:18" ht="34.950000000000003" customHeight="1" x14ac:dyDescent="0.3">
      <c r="A42" s="58" t="s">
        <v>42</v>
      </c>
      <c r="B42" s="5"/>
      <c r="C42" s="5"/>
      <c r="D42" s="5"/>
      <c r="E42" s="1"/>
      <c r="F42" s="3">
        <f>D42*E42</f>
        <v>0</v>
      </c>
      <c r="G42" s="5"/>
      <c r="H42" s="5"/>
      <c r="I42" s="64"/>
      <c r="R42" s="7"/>
    </row>
    <row r="43" spans="1:18" ht="34.950000000000003" customHeight="1" x14ac:dyDescent="0.3">
      <c r="A43" s="59"/>
      <c r="B43" s="5"/>
      <c r="C43" s="5"/>
      <c r="D43" s="5"/>
      <c r="E43" s="1"/>
      <c r="F43" s="3">
        <f>D43*E43</f>
        <v>0</v>
      </c>
      <c r="G43" s="5"/>
      <c r="H43" s="5"/>
      <c r="I43" s="64"/>
      <c r="R43" s="7"/>
    </row>
    <row r="44" spans="1:18" ht="30" customHeight="1" x14ac:dyDescent="0.3">
      <c r="A44" s="60" t="s">
        <v>16</v>
      </c>
      <c r="B44" s="61"/>
      <c r="C44" s="61"/>
      <c r="D44" s="61"/>
      <c r="E44" s="62"/>
      <c r="F44" s="14">
        <f>SUM(F41:F43)</f>
        <v>0</v>
      </c>
      <c r="G44" s="14">
        <f>SUM(G39:G43)</f>
        <v>0</v>
      </c>
      <c r="H44" s="14">
        <f>SUM(H39:H43)</f>
        <v>0</v>
      </c>
      <c r="I44" s="64"/>
    </row>
    <row r="45" spans="1:18" ht="27" customHeight="1" thickBot="1" x14ac:dyDescent="0.35">
      <c r="A45" s="42" t="s">
        <v>5</v>
      </c>
      <c r="B45" s="43"/>
      <c r="C45" s="43"/>
      <c r="D45" s="43"/>
      <c r="E45" s="43"/>
      <c r="F45" s="44"/>
      <c r="G45" s="9" t="str">
        <f>IFERROR(G44/($G$44+$H$44),"")</f>
        <v/>
      </c>
      <c r="H45" s="9" t="str">
        <f>IFERROR(H44/($G$44+$H$44),"")</f>
        <v/>
      </c>
      <c r="I45" s="65"/>
    </row>
    <row r="46" spans="1:18" ht="30" customHeight="1" thickBot="1" x14ac:dyDescent="0.35">
      <c r="A46" s="51" t="s">
        <v>12</v>
      </c>
      <c r="B46" s="52"/>
      <c r="C46" s="52"/>
      <c r="D46" s="52"/>
      <c r="E46" s="52"/>
      <c r="F46" s="52"/>
      <c r="G46" s="52"/>
      <c r="H46" s="52"/>
      <c r="I46" s="53"/>
    </row>
    <row r="47" spans="1:18" ht="30" customHeight="1" thickBot="1" x14ac:dyDescent="0.35">
      <c r="A47" s="54" t="s">
        <v>6</v>
      </c>
      <c r="B47" s="54"/>
      <c r="C47" s="54"/>
      <c r="D47" s="54"/>
      <c r="E47" s="54" t="s">
        <v>31</v>
      </c>
      <c r="F47" s="54"/>
      <c r="G47" s="54"/>
      <c r="H47" s="54"/>
      <c r="I47" s="26" t="s">
        <v>33</v>
      </c>
    </row>
    <row r="48" spans="1:18" ht="39.9" customHeight="1" thickBot="1" x14ac:dyDescent="0.35">
      <c r="A48" s="55" t="str">
        <f>IFERROR(E48+I48,"")</f>
        <v/>
      </c>
      <c r="B48" s="54"/>
      <c r="C48" s="54"/>
      <c r="D48" s="54"/>
      <c r="E48" s="56" t="str">
        <f>IFERROR(G4+G8+G12+G16+G20+G24+G28+G37+G44,"")</f>
        <v/>
      </c>
      <c r="F48" s="56"/>
      <c r="G48" s="56"/>
      <c r="H48" s="56"/>
      <c r="I48" s="27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</sheetData>
  <sheetProtection algorithmName="SHA-512" hashValue="xF2tuCzpVm6MKXgVxt8Jrf0BRzlnD7uGAVQxJvq0YdvyBZ3G+FOtloNRr7r7NZuivyxKqWhhpRWbC/jG8W4FQA==" saltValue="omOJKItRxjmOpTAfyt+yEw==" spinCount="100000" sheet="1" selectLockedCells="1"/>
  <mergeCells count="106">
    <mergeCell ref="A46:I46"/>
    <mergeCell ref="A47:D47"/>
    <mergeCell ref="E47:H47"/>
    <mergeCell ref="A48:D48"/>
    <mergeCell ref="E48:H48"/>
    <mergeCell ref="K32:K33"/>
    <mergeCell ref="A33:A36"/>
    <mergeCell ref="A37:E37"/>
    <mergeCell ref="A38:F38"/>
    <mergeCell ref="A39:A40"/>
    <mergeCell ref="B39:B40"/>
    <mergeCell ref="C39:C40"/>
    <mergeCell ref="D39:D40"/>
    <mergeCell ref="E39:E40"/>
    <mergeCell ref="F39:F40"/>
    <mergeCell ref="G39:H39"/>
    <mergeCell ref="I32:I45"/>
    <mergeCell ref="A42:A43"/>
    <mergeCell ref="A44:E44"/>
    <mergeCell ref="A45:F45"/>
    <mergeCell ref="A28:B28"/>
    <mergeCell ref="I28:I29"/>
    <mergeCell ref="A29:F29"/>
    <mergeCell ref="A30:A31"/>
    <mergeCell ref="B30:B31"/>
    <mergeCell ref="C30:C31"/>
    <mergeCell ref="D30:D31"/>
    <mergeCell ref="E30:E31"/>
    <mergeCell ref="F30:F31"/>
    <mergeCell ref="G30:H30"/>
    <mergeCell ref="I30:I31"/>
    <mergeCell ref="G26:H26"/>
    <mergeCell ref="I26:I27"/>
    <mergeCell ref="A26:A27"/>
    <mergeCell ref="B26:B27"/>
    <mergeCell ref="C26:C27"/>
    <mergeCell ref="D26:D27"/>
    <mergeCell ref="E26:E27"/>
    <mergeCell ref="F26:F27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  <mergeCell ref="F18:F19"/>
    <mergeCell ref="F22:F23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G14:H14"/>
    <mergeCell ref="I14:I15"/>
    <mergeCell ref="A16:B16"/>
    <mergeCell ref="I16:I17"/>
    <mergeCell ref="A17:F17"/>
    <mergeCell ref="A14:A15"/>
    <mergeCell ref="B14:B15"/>
    <mergeCell ref="C14:C15"/>
    <mergeCell ref="D14:D15"/>
    <mergeCell ref="E14:E15"/>
    <mergeCell ref="F14:F15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A4:B4"/>
    <mergeCell ref="I4:I5"/>
    <mergeCell ref="A5:F5"/>
    <mergeCell ref="F10:F11"/>
    <mergeCell ref="G10:H10"/>
    <mergeCell ref="I10:I11"/>
    <mergeCell ref="D6:D7"/>
    <mergeCell ref="E6:E7"/>
    <mergeCell ref="F6:F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32:E36 B41:E43">
    <cfRule type="containsBlanks" dxfId="29" priority="11" stopIfTrue="1">
      <formula>LEN(TRIM(B32))=0</formula>
    </cfRule>
  </conditionalFormatting>
  <conditionalFormatting sqref="D4">
    <cfRule type="containsBlanks" dxfId="28" priority="10">
      <formula>LEN(TRIM(D4))=0</formula>
    </cfRule>
  </conditionalFormatting>
  <conditionalFormatting sqref="D8">
    <cfRule type="containsBlanks" dxfId="27" priority="6">
      <formula>LEN(TRIM(D8))=0</formula>
    </cfRule>
  </conditionalFormatting>
  <conditionalFormatting sqref="D16">
    <cfRule type="containsBlanks" dxfId="26" priority="9">
      <formula>LEN(TRIM(D16))=0</formula>
    </cfRule>
  </conditionalFormatting>
  <conditionalFormatting sqref="D20">
    <cfRule type="containsBlanks" dxfId="25" priority="8">
      <formula>LEN(TRIM(D20))=0</formula>
    </cfRule>
  </conditionalFormatting>
  <conditionalFormatting sqref="G32:H36">
    <cfRule type="containsBlanks" dxfId="24" priority="4" stopIfTrue="1">
      <formula>LEN(TRIM(G32))=0</formula>
    </cfRule>
  </conditionalFormatting>
  <conditionalFormatting sqref="K4">
    <cfRule type="containsBlanks" dxfId="23" priority="2" stopIfTrue="1">
      <formula>LEN(TRIM(K4))=0</formula>
    </cfRule>
  </conditionalFormatting>
  <conditionalFormatting sqref="K28">
    <cfRule type="containsBlanks" dxfId="22" priority="5" stopIfTrue="1">
      <formula>LEN(TRIM(K28))=0</formula>
    </cfRule>
  </conditionalFormatting>
  <conditionalFormatting sqref="K32">
    <cfRule type="containsBlanks" dxfId="21" priority="7" stopIfTrue="1">
      <formula>LEN(TRIM(K32))=0</formula>
    </cfRule>
  </conditionalFormatting>
  <conditionalFormatting sqref="G41:H43">
    <cfRule type="containsBlanks" dxfId="20" priority="1" stopIfTrue="1">
      <formula>LEN(TRIM(G41))=0</formula>
    </cfRule>
  </conditionalFormatting>
  <dataValidations count="4">
    <dataValidation type="list" allowBlank="1" showInputMessage="1" showErrorMessage="1" sqref="K4" xr:uid="{D69F2EA7-A43C-4F4C-AA1B-B5ED2BFE6631}">
      <formula1>$Q$5:$Q$7</formula1>
    </dataValidation>
    <dataValidation type="list" allowBlank="1" showInputMessage="1" showErrorMessage="1" sqref="K32:K33" xr:uid="{B4B09EDB-DBBC-442B-98BA-88E84FB20D18}">
      <formula1>$Q$33:$Q$35</formula1>
    </dataValidation>
    <dataValidation type="list" allowBlank="1" showInputMessage="1" showErrorMessage="1" sqref="K28" xr:uid="{2F2C78A6-3F81-4E61-9054-23B7EB6A5CCE}">
      <formula1>$Q$29:$Q$30</formula1>
    </dataValidation>
    <dataValidation type="custom" allowBlank="1" showInputMessage="1" showErrorMessage="1" sqref="G34:G36" xr:uid="{63D26BF6-CDF3-4BE8-850D-5343AE0FC6C4}">
      <formula1>#REF!=F34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8FD2-CA1E-432A-90D8-9AF991595123}">
  <sheetPr>
    <pageSetUpPr fitToPage="1"/>
  </sheetPr>
  <dimension ref="A1:R49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1" customWidth="1"/>
    <col min="2" max="2" width="13.77734375" style="21" customWidth="1"/>
    <col min="3" max="3" width="6.109375" style="21" customWidth="1"/>
    <col min="4" max="4" width="10.77734375" style="21" customWidth="1"/>
    <col min="5" max="5" width="11.77734375" style="21" customWidth="1"/>
    <col min="6" max="8" width="12.77734375" style="21" customWidth="1"/>
    <col min="9" max="9" width="30.6640625" style="21" customWidth="1"/>
    <col min="10" max="10" width="9" style="21"/>
    <col min="11" max="11" width="12.77734375" style="21" customWidth="1"/>
    <col min="12" max="16" width="9" style="21"/>
    <col min="17" max="17" width="10.77734375" style="21" hidden="1" customWidth="1"/>
    <col min="18" max="18" width="10.44140625" style="21" hidden="1" customWidth="1"/>
    <col min="19" max="16384" width="9" style="21"/>
  </cols>
  <sheetData>
    <row r="1" spans="1:18" ht="30" customHeight="1" thickBot="1" x14ac:dyDescent="0.35">
      <c r="A1" s="30" t="s">
        <v>53</v>
      </c>
      <c r="B1" s="31"/>
      <c r="C1" s="31"/>
      <c r="D1" s="31"/>
      <c r="E1" s="31"/>
      <c r="F1" s="31"/>
      <c r="G1" s="31"/>
      <c r="H1" s="31"/>
      <c r="I1" s="32"/>
    </row>
    <row r="2" spans="1:18" ht="25.05" customHeight="1" x14ac:dyDescent="0.3">
      <c r="A2" s="33" t="s">
        <v>0</v>
      </c>
      <c r="B2" s="35" t="s">
        <v>1</v>
      </c>
      <c r="C2" s="35" t="s">
        <v>9</v>
      </c>
      <c r="D2" s="35" t="s">
        <v>3</v>
      </c>
      <c r="E2" s="35" t="s">
        <v>8</v>
      </c>
      <c r="F2" s="35" t="s">
        <v>10</v>
      </c>
      <c r="G2" s="35" t="s">
        <v>18</v>
      </c>
      <c r="H2" s="35"/>
      <c r="I2" s="37" t="s">
        <v>7</v>
      </c>
    </row>
    <row r="3" spans="1:18" ht="25.05" customHeight="1" thickBot="1" x14ac:dyDescent="0.35">
      <c r="A3" s="34"/>
      <c r="B3" s="36"/>
      <c r="C3" s="36"/>
      <c r="D3" s="36"/>
      <c r="E3" s="36"/>
      <c r="F3" s="36"/>
      <c r="G3" s="29" t="s">
        <v>23</v>
      </c>
      <c r="H3" s="29" t="s">
        <v>32</v>
      </c>
      <c r="I3" s="38"/>
      <c r="K3" s="24" t="s">
        <v>52</v>
      </c>
    </row>
    <row r="4" spans="1:18" ht="75" customHeight="1" x14ac:dyDescent="0.3">
      <c r="A4" s="39" t="s">
        <v>13</v>
      </c>
      <c r="B4" s="40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41" t="s">
        <v>24</v>
      </c>
      <c r="K4" s="25"/>
    </row>
    <row r="5" spans="1:18" ht="27" customHeight="1" thickBot="1" x14ac:dyDescent="0.35">
      <c r="A5" s="42" t="s">
        <v>5</v>
      </c>
      <c r="B5" s="43"/>
      <c r="C5" s="43"/>
      <c r="D5" s="43"/>
      <c r="E5" s="43"/>
      <c r="F5" s="44"/>
      <c r="G5" s="19">
        <v>0.77500000000000002</v>
      </c>
      <c r="H5" s="19">
        <v>0.22500000000000001</v>
      </c>
      <c r="I5" s="41"/>
      <c r="Q5" s="21" t="s">
        <v>49</v>
      </c>
      <c r="R5" s="7">
        <v>16000</v>
      </c>
    </row>
    <row r="6" spans="1:18" ht="25.05" customHeight="1" x14ac:dyDescent="0.3">
      <c r="A6" s="33" t="s">
        <v>0</v>
      </c>
      <c r="B6" s="35" t="s">
        <v>1</v>
      </c>
      <c r="C6" s="35" t="s">
        <v>9</v>
      </c>
      <c r="D6" s="35" t="s">
        <v>3</v>
      </c>
      <c r="E6" s="35" t="s">
        <v>8</v>
      </c>
      <c r="F6" s="35" t="s">
        <v>10</v>
      </c>
      <c r="G6" s="35" t="s">
        <v>2</v>
      </c>
      <c r="H6" s="35"/>
      <c r="I6" s="37" t="s">
        <v>7</v>
      </c>
      <c r="Q6" s="21" t="s">
        <v>50</v>
      </c>
      <c r="R6" s="7">
        <v>32000</v>
      </c>
    </row>
    <row r="7" spans="1:18" ht="25.05" customHeight="1" thickBot="1" x14ac:dyDescent="0.35">
      <c r="A7" s="34"/>
      <c r="B7" s="36"/>
      <c r="C7" s="36"/>
      <c r="D7" s="36"/>
      <c r="E7" s="36"/>
      <c r="F7" s="36"/>
      <c r="G7" s="29" t="s">
        <v>23</v>
      </c>
      <c r="H7" s="29" t="s">
        <v>32</v>
      </c>
      <c r="I7" s="38"/>
      <c r="Q7" s="21" t="s">
        <v>51</v>
      </c>
      <c r="R7" s="7">
        <v>32000</v>
      </c>
    </row>
    <row r="8" spans="1:18" ht="120" customHeight="1" x14ac:dyDescent="0.3">
      <c r="A8" s="39" t="s">
        <v>40</v>
      </c>
      <c r="B8" s="40"/>
      <c r="C8" s="8" t="s">
        <v>38</v>
      </c>
      <c r="D8" s="5"/>
      <c r="E8" s="4">
        <v>36000</v>
      </c>
      <c r="F8" s="3">
        <f>IFERROR(D8*E8,"")</f>
        <v>0</v>
      </c>
      <c r="G8" s="3">
        <v>0</v>
      </c>
      <c r="H8" s="3">
        <f>F8</f>
        <v>0</v>
      </c>
      <c r="I8" s="41" t="s">
        <v>56</v>
      </c>
    </row>
    <row r="9" spans="1:18" ht="30" customHeight="1" thickBot="1" x14ac:dyDescent="0.35">
      <c r="A9" s="42" t="s">
        <v>5</v>
      </c>
      <c r="B9" s="43"/>
      <c r="C9" s="43"/>
      <c r="D9" s="43"/>
      <c r="E9" s="43"/>
      <c r="F9" s="44"/>
      <c r="G9" s="9">
        <v>0</v>
      </c>
      <c r="H9" s="9">
        <v>1</v>
      </c>
      <c r="I9" s="46"/>
    </row>
    <row r="10" spans="1:18" ht="25.05" customHeight="1" x14ac:dyDescent="0.3">
      <c r="A10" s="33" t="s">
        <v>0</v>
      </c>
      <c r="B10" s="35" t="s">
        <v>1</v>
      </c>
      <c r="C10" s="35" t="s">
        <v>9</v>
      </c>
      <c r="D10" s="35" t="s">
        <v>3</v>
      </c>
      <c r="E10" s="35" t="s">
        <v>8</v>
      </c>
      <c r="F10" s="35" t="s">
        <v>10</v>
      </c>
      <c r="G10" s="35" t="s">
        <v>2</v>
      </c>
      <c r="H10" s="35"/>
      <c r="I10" s="37" t="s">
        <v>7</v>
      </c>
    </row>
    <row r="11" spans="1:18" ht="25.05" customHeight="1" thickBot="1" x14ac:dyDescent="0.35">
      <c r="A11" s="34"/>
      <c r="B11" s="36"/>
      <c r="C11" s="36"/>
      <c r="D11" s="36"/>
      <c r="E11" s="36"/>
      <c r="F11" s="36"/>
      <c r="G11" s="29" t="s">
        <v>23</v>
      </c>
      <c r="H11" s="29" t="s">
        <v>32</v>
      </c>
      <c r="I11" s="38"/>
    </row>
    <row r="12" spans="1:18" ht="90" customHeight="1" x14ac:dyDescent="0.3">
      <c r="A12" s="39" t="s">
        <v>39</v>
      </c>
      <c r="B12" s="40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>
        <v>0</v>
      </c>
      <c r="H12" s="3" t="str">
        <f>F12</f>
        <v/>
      </c>
      <c r="I12" s="45" t="s">
        <v>41</v>
      </c>
    </row>
    <row r="13" spans="1:18" ht="27" customHeight="1" thickBot="1" x14ac:dyDescent="0.35">
      <c r="A13" s="42" t="s">
        <v>5</v>
      </c>
      <c r="B13" s="43"/>
      <c r="C13" s="43"/>
      <c r="D13" s="43"/>
      <c r="E13" s="43"/>
      <c r="F13" s="44"/>
      <c r="G13" s="9">
        <v>0</v>
      </c>
      <c r="H13" s="9">
        <v>1</v>
      </c>
      <c r="I13" s="46"/>
      <c r="Q13" s="21" t="s">
        <v>49</v>
      </c>
      <c r="R13" s="7">
        <v>12500</v>
      </c>
    </row>
    <row r="14" spans="1:18" ht="25.05" customHeight="1" x14ac:dyDescent="0.3">
      <c r="A14" s="33" t="s">
        <v>0</v>
      </c>
      <c r="B14" s="35" t="s">
        <v>1</v>
      </c>
      <c r="C14" s="35" t="s">
        <v>9</v>
      </c>
      <c r="D14" s="35" t="s">
        <v>3</v>
      </c>
      <c r="E14" s="35" t="s">
        <v>8</v>
      </c>
      <c r="F14" s="35" t="s">
        <v>10</v>
      </c>
      <c r="G14" s="35" t="s">
        <v>2</v>
      </c>
      <c r="H14" s="35"/>
      <c r="I14" s="37" t="s">
        <v>7</v>
      </c>
      <c r="Q14" s="21" t="s">
        <v>50</v>
      </c>
      <c r="R14" s="7">
        <v>25000</v>
      </c>
    </row>
    <row r="15" spans="1:18" ht="25.05" customHeight="1" thickBot="1" x14ac:dyDescent="0.35">
      <c r="A15" s="34"/>
      <c r="B15" s="36"/>
      <c r="C15" s="36"/>
      <c r="D15" s="36"/>
      <c r="E15" s="36"/>
      <c r="F15" s="36"/>
      <c r="G15" s="29" t="s">
        <v>23</v>
      </c>
      <c r="H15" s="29" t="s">
        <v>4</v>
      </c>
      <c r="I15" s="38"/>
      <c r="Q15" s="21" t="s">
        <v>51</v>
      </c>
      <c r="R15" s="7">
        <v>25000</v>
      </c>
    </row>
    <row r="16" spans="1:18" ht="90" customHeight="1" x14ac:dyDescent="0.3">
      <c r="A16" s="39" t="s">
        <v>25</v>
      </c>
      <c r="B16" s="40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41" t="s">
        <v>44</v>
      </c>
    </row>
    <row r="17" spans="1:18" ht="27" customHeight="1" thickBot="1" x14ac:dyDescent="0.35">
      <c r="A17" s="42" t="s">
        <v>5</v>
      </c>
      <c r="B17" s="43"/>
      <c r="C17" s="43"/>
      <c r="D17" s="43"/>
      <c r="E17" s="43"/>
      <c r="F17" s="44"/>
      <c r="G17" s="9">
        <v>0</v>
      </c>
      <c r="H17" s="9">
        <v>1</v>
      </c>
      <c r="I17" s="47"/>
      <c r="Q17" s="21" t="s">
        <v>49</v>
      </c>
      <c r="R17" s="7">
        <v>50000</v>
      </c>
    </row>
    <row r="18" spans="1:18" ht="25.05" customHeight="1" x14ac:dyDescent="0.3">
      <c r="A18" s="33" t="s">
        <v>0</v>
      </c>
      <c r="B18" s="35" t="s">
        <v>1</v>
      </c>
      <c r="C18" s="35" t="s">
        <v>9</v>
      </c>
      <c r="D18" s="35" t="s">
        <v>3</v>
      </c>
      <c r="E18" s="35" t="s">
        <v>8</v>
      </c>
      <c r="F18" s="35" t="s">
        <v>10</v>
      </c>
      <c r="G18" s="35" t="s">
        <v>2</v>
      </c>
      <c r="H18" s="35"/>
      <c r="I18" s="37" t="s">
        <v>7</v>
      </c>
      <c r="Q18" s="21" t="s">
        <v>50</v>
      </c>
      <c r="R18" s="7">
        <v>75000</v>
      </c>
    </row>
    <row r="19" spans="1:18" ht="25.05" customHeight="1" thickBot="1" x14ac:dyDescent="0.35">
      <c r="A19" s="34"/>
      <c r="B19" s="36"/>
      <c r="C19" s="36"/>
      <c r="D19" s="36"/>
      <c r="E19" s="36"/>
      <c r="F19" s="36"/>
      <c r="G19" s="29" t="s">
        <v>23</v>
      </c>
      <c r="H19" s="29" t="s">
        <v>32</v>
      </c>
      <c r="I19" s="38"/>
      <c r="Q19" s="21" t="s">
        <v>51</v>
      </c>
      <c r="R19" s="7">
        <v>113000</v>
      </c>
    </row>
    <row r="20" spans="1:18" ht="90" customHeight="1" x14ac:dyDescent="0.3">
      <c r="A20" s="39" t="s">
        <v>26</v>
      </c>
      <c r="B20" s="40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41" t="s">
        <v>44</v>
      </c>
    </row>
    <row r="21" spans="1:18" ht="27" customHeight="1" thickBot="1" x14ac:dyDescent="0.35">
      <c r="A21" s="42" t="s">
        <v>5</v>
      </c>
      <c r="B21" s="43"/>
      <c r="C21" s="43"/>
      <c r="D21" s="43"/>
      <c r="E21" s="43"/>
      <c r="F21" s="44"/>
      <c r="G21" s="9">
        <v>0</v>
      </c>
      <c r="H21" s="9">
        <v>1</v>
      </c>
      <c r="I21" s="47"/>
      <c r="J21" s="13"/>
      <c r="Q21" s="21" t="s">
        <v>49</v>
      </c>
      <c r="R21" s="7">
        <v>30000</v>
      </c>
    </row>
    <row r="22" spans="1:18" ht="25.05" customHeight="1" x14ac:dyDescent="0.3">
      <c r="A22" s="33" t="s">
        <v>0</v>
      </c>
      <c r="B22" s="35" t="s">
        <v>1</v>
      </c>
      <c r="C22" s="35" t="s">
        <v>9</v>
      </c>
      <c r="D22" s="35" t="s">
        <v>3</v>
      </c>
      <c r="E22" s="35" t="s">
        <v>8</v>
      </c>
      <c r="F22" s="35" t="s">
        <v>10</v>
      </c>
      <c r="G22" s="35" t="s">
        <v>2</v>
      </c>
      <c r="H22" s="35"/>
      <c r="I22" s="37" t="s">
        <v>7</v>
      </c>
      <c r="Q22" s="21" t="s">
        <v>50</v>
      </c>
      <c r="R22" s="7">
        <v>45000</v>
      </c>
    </row>
    <row r="23" spans="1:18" ht="25.05" customHeight="1" thickBot="1" x14ac:dyDescent="0.35">
      <c r="A23" s="34"/>
      <c r="B23" s="36"/>
      <c r="C23" s="36"/>
      <c r="D23" s="36"/>
      <c r="E23" s="36"/>
      <c r="F23" s="36"/>
      <c r="G23" s="29" t="s">
        <v>23</v>
      </c>
      <c r="H23" s="29" t="s">
        <v>32</v>
      </c>
      <c r="I23" s="38"/>
      <c r="Q23" s="21" t="s">
        <v>51</v>
      </c>
      <c r="R23" s="7">
        <v>63000</v>
      </c>
    </row>
    <row r="24" spans="1:18" ht="90" customHeight="1" x14ac:dyDescent="0.3">
      <c r="A24" s="39" t="s">
        <v>34</v>
      </c>
      <c r="B24" s="40"/>
      <c r="C24" s="8" t="s">
        <v>14</v>
      </c>
      <c r="D24" s="4">
        <v>1</v>
      </c>
      <c r="E24" s="4" t="str">
        <f>IFERROR(VLOOKUP(K4,Q25:R27, 2, 0),"")</f>
        <v/>
      </c>
      <c r="F24" s="3" t="str">
        <f>IFERROR(D24*E24,"")</f>
        <v/>
      </c>
      <c r="G24" s="3">
        <v>0</v>
      </c>
      <c r="H24" s="3" t="str">
        <f>F24</f>
        <v/>
      </c>
      <c r="I24" s="48" t="s">
        <v>35</v>
      </c>
    </row>
    <row r="25" spans="1:18" ht="27" customHeight="1" thickBot="1" x14ac:dyDescent="0.35">
      <c r="A25" s="42" t="s">
        <v>5</v>
      </c>
      <c r="B25" s="43"/>
      <c r="C25" s="43"/>
      <c r="D25" s="43"/>
      <c r="E25" s="43"/>
      <c r="F25" s="44"/>
      <c r="G25" s="9">
        <v>0</v>
      </c>
      <c r="H25" s="9">
        <v>1</v>
      </c>
      <c r="I25" s="49"/>
      <c r="J25" s="13"/>
      <c r="Q25" s="21" t="s">
        <v>49</v>
      </c>
      <c r="R25" s="7">
        <v>14400</v>
      </c>
    </row>
    <row r="26" spans="1:18" ht="25.05" customHeight="1" x14ac:dyDescent="0.3">
      <c r="A26" s="33" t="s">
        <v>0</v>
      </c>
      <c r="B26" s="35" t="s">
        <v>1</v>
      </c>
      <c r="C26" s="35" t="s">
        <v>9</v>
      </c>
      <c r="D26" s="35" t="s">
        <v>3</v>
      </c>
      <c r="E26" s="35" t="s">
        <v>8</v>
      </c>
      <c r="F26" s="35" t="s">
        <v>10</v>
      </c>
      <c r="G26" s="35" t="s">
        <v>2</v>
      </c>
      <c r="H26" s="35"/>
      <c r="I26" s="37" t="s">
        <v>7</v>
      </c>
      <c r="Q26" s="21" t="s">
        <v>50</v>
      </c>
      <c r="R26" s="7">
        <v>28800</v>
      </c>
    </row>
    <row r="27" spans="1:18" ht="25.05" customHeight="1" thickBot="1" x14ac:dyDescent="0.35">
      <c r="A27" s="34"/>
      <c r="B27" s="36"/>
      <c r="C27" s="36"/>
      <c r="D27" s="36"/>
      <c r="E27" s="36"/>
      <c r="F27" s="36"/>
      <c r="G27" s="29" t="s">
        <v>23</v>
      </c>
      <c r="H27" s="29" t="s">
        <v>32</v>
      </c>
      <c r="I27" s="38"/>
      <c r="K27" s="24" t="s">
        <v>45</v>
      </c>
      <c r="Q27" s="21" t="s">
        <v>51</v>
      </c>
      <c r="R27" s="7">
        <v>43200</v>
      </c>
    </row>
    <row r="28" spans="1:18" ht="90" customHeight="1" x14ac:dyDescent="0.3">
      <c r="A28" s="39" t="s">
        <v>36</v>
      </c>
      <c r="B28" s="40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48" t="s">
        <v>37</v>
      </c>
      <c r="K28" s="25"/>
    </row>
    <row r="29" spans="1:18" ht="27" customHeight="1" thickBot="1" x14ac:dyDescent="0.35">
      <c r="A29" s="42" t="s">
        <v>5</v>
      </c>
      <c r="B29" s="43"/>
      <c r="C29" s="43"/>
      <c r="D29" s="43"/>
      <c r="E29" s="43"/>
      <c r="F29" s="44"/>
      <c r="G29" s="9">
        <v>0</v>
      </c>
      <c r="H29" s="9">
        <v>1</v>
      </c>
      <c r="I29" s="49"/>
      <c r="J29" s="13"/>
      <c r="Q29" s="21" t="s">
        <v>46</v>
      </c>
      <c r="R29" s="21">
        <v>1</v>
      </c>
    </row>
    <row r="30" spans="1:18" ht="25.05" customHeight="1" x14ac:dyDescent="0.3">
      <c r="A30" s="33" t="s">
        <v>0</v>
      </c>
      <c r="B30" s="35" t="s">
        <v>1</v>
      </c>
      <c r="C30" s="35" t="s">
        <v>9</v>
      </c>
      <c r="D30" s="35" t="s">
        <v>3</v>
      </c>
      <c r="E30" s="35" t="s">
        <v>8</v>
      </c>
      <c r="F30" s="35" t="s">
        <v>10</v>
      </c>
      <c r="G30" s="35" t="s">
        <v>2</v>
      </c>
      <c r="H30" s="35"/>
      <c r="I30" s="50" t="s">
        <v>7</v>
      </c>
      <c r="Q30" s="21" t="s">
        <v>47</v>
      </c>
      <c r="R30" s="21">
        <v>0</v>
      </c>
    </row>
    <row r="31" spans="1:18" ht="25.05" customHeight="1" thickBot="1" x14ac:dyDescent="0.35">
      <c r="A31" s="34"/>
      <c r="B31" s="36"/>
      <c r="C31" s="36"/>
      <c r="D31" s="36"/>
      <c r="E31" s="36"/>
      <c r="F31" s="36"/>
      <c r="G31" s="29" t="s">
        <v>23</v>
      </c>
      <c r="H31" s="29" t="s">
        <v>32</v>
      </c>
      <c r="I31" s="38"/>
      <c r="K31" s="24" t="s">
        <v>27</v>
      </c>
    </row>
    <row r="32" spans="1:18" ht="34.950000000000003" customHeight="1" x14ac:dyDescent="0.3">
      <c r="A32" s="28">
        <f>K32</f>
        <v>0</v>
      </c>
      <c r="B32" s="5"/>
      <c r="C32" s="5"/>
      <c r="D32" s="5"/>
      <c r="E32" s="1"/>
      <c r="F32" s="3">
        <f>D32*E32</f>
        <v>0</v>
      </c>
      <c r="G32" s="5"/>
      <c r="H32" s="5"/>
      <c r="I32" s="63" t="s">
        <v>43</v>
      </c>
      <c r="K32" s="57"/>
    </row>
    <row r="33" spans="1:18" ht="34.950000000000003" customHeight="1" x14ac:dyDescent="0.3">
      <c r="A33" s="58" t="s">
        <v>21</v>
      </c>
      <c r="B33" s="6"/>
      <c r="C33" s="6"/>
      <c r="D33" s="5"/>
      <c r="E33" s="1"/>
      <c r="F33" s="3">
        <f>D33*E33</f>
        <v>0</v>
      </c>
      <c r="G33" s="5"/>
      <c r="H33" s="5"/>
      <c r="I33" s="64"/>
      <c r="K33" s="57"/>
      <c r="Q33" s="21" t="s">
        <v>28</v>
      </c>
    </row>
    <row r="34" spans="1:18" ht="34.950000000000003" customHeight="1" x14ac:dyDescent="0.3">
      <c r="A34" s="58"/>
      <c r="B34" s="6"/>
      <c r="C34" s="6"/>
      <c r="D34" s="5"/>
      <c r="E34" s="1"/>
      <c r="F34" s="3">
        <f>D34*E34</f>
        <v>0</v>
      </c>
      <c r="G34" s="5"/>
      <c r="H34" s="5"/>
      <c r="I34" s="64"/>
      <c r="Q34" s="21" t="s">
        <v>29</v>
      </c>
    </row>
    <row r="35" spans="1:18" ht="34.950000000000003" customHeight="1" x14ac:dyDescent="0.3">
      <c r="A35" s="58"/>
      <c r="B35" s="6"/>
      <c r="C35" s="6"/>
      <c r="D35" s="5"/>
      <c r="E35" s="1"/>
      <c r="F35" s="3">
        <f>D35*E35</f>
        <v>0</v>
      </c>
      <c r="G35" s="5"/>
      <c r="H35" s="5"/>
      <c r="I35" s="64"/>
      <c r="Q35" s="21" t="s">
        <v>30</v>
      </c>
    </row>
    <row r="36" spans="1:18" ht="34.950000000000003" customHeight="1" x14ac:dyDescent="0.3">
      <c r="A36" s="59"/>
      <c r="B36" s="6"/>
      <c r="C36" s="6"/>
      <c r="D36" s="6"/>
      <c r="E36" s="2"/>
      <c r="F36" s="3">
        <f>D36*E36</f>
        <v>0</v>
      </c>
      <c r="G36" s="5"/>
      <c r="H36" s="5"/>
      <c r="I36" s="64"/>
    </row>
    <row r="37" spans="1:18" ht="30" customHeight="1" x14ac:dyDescent="0.3">
      <c r="A37" s="60" t="s">
        <v>16</v>
      </c>
      <c r="B37" s="61"/>
      <c r="C37" s="61"/>
      <c r="D37" s="61"/>
      <c r="E37" s="62"/>
      <c r="F37" s="14">
        <f>SUM(F32:F36)</f>
        <v>0</v>
      </c>
      <c r="G37" s="14">
        <f>SUM(G32:G36)</f>
        <v>0</v>
      </c>
      <c r="H37" s="14">
        <f>SUM(H32:H36)</f>
        <v>0</v>
      </c>
      <c r="I37" s="64"/>
    </row>
    <row r="38" spans="1:18" ht="27" customHeight="1" thickBot="1" x14ac:dyDescent="0.35">
      <c r="A38" s="42" t="s">
        <v>5</v>
      </c>
      <c r="B38" s="43"/>
      <c r="C38" s="43"/>
      <c r="D38" s="43"/>
      <c r="E38" s="43"/>
      <c r="F38" s="44"/>
      <c r="G38" s="9" t="str">
        <f>IFERROR(G37/($G$37+$H$37),"")</f>
        <v/>
      </c>
      <c r="H38" s="9" t="str">
        <f>IFERROR(H37/($G$37+$H$37),"")</f>
        <v/>
      </c>
      <c r="I38" s="64"/>
    </row>
    <row r="39" spans="1:18" ht="25.05" customHeight="1" x14ac:dyDescent="0.3">
      <c r="A39" s="33" t="s">
        <v>0</v>
      </c>
      <c r="B39" s="35" t="s">
        <v>1</v>
      </c>
      <c r="C39" s="35" t="s">
        <v>9</v>
      </c>
      <c r="D39" s="35" t="s">
        <v>3</v>
      </c>
      <c r="E39" s="35" t="s">
        <v>8</v>
      </c>
      <c r="F39" s="35" t="s">
        <v>10</v>
      </c>
      <c r="G39" s="35" t="s">
        <v>11</v>
      </c>
      <c r="H39" s="35"/>
      <c r="I39" s="64"/>
      <c r="R39" s="7"/>
    </row>
    <row r="40" spans="1:18" ht="25.05" customHeight="1" thickBot="1" x14ac:dyDescent="0.35">
      <c r="A40" s="34"/>
      <c r="B40" s="36"/>
      <c r="C40" s="36"/>
      <c r="D40" s="36"/>
      <c r="E40" s="36"/>
      <c r="F40" s="36"/>
      <c r="G40" s="29" t="s">
        <v>23</v>
      </c>
      <c r="H40" s="29" t="s">
        <v>32</v>
      </c>
      <c r="I40" s="64"/>
      <c r="R40" s="7"/>
    </row>
    <row r="41" spans="1:18" ht="34.950000000000003" customHeight="1" x14ac:dyDescent="0.3">
      <c r="A41" s="28">
        <f>K32</f>
        <v>0</v>
      </c>
      <c r="B41" s="5"/>
      <c r="C41" s="5"/>
      <c r="D41" s="5"/>
      <c r="E41" s="1"/>
      <c r="F41" s="3">
        <f>D41*E41</f>
        <v>0</v>
      </c>
      <c r="G41" s="5"/>
      <c r="H41" s="5"/>
      <c r="I41" s="64"/>
      <c r="R41" s="7"/>
    </row>
    <row r="42" spans="1:18" ht="34.950000000000003" customHeight="1" x14ac:dyDescent="0.3">
      <c r="A42" s="58" t="s">
        <v>42</v>
      </c>
      <c r="B42" s="5"/>
      <c r="C42" s="5"/>
      <c r="D42" s="5"/>
      <c r="E42" s="1"/>
      <c r="F42" s="3">
        <f>D42*E42</f>
        <v>0</v>
      </c>
      <c r="G42" s="5"/>
      <c r="H42" s="5"/>
      <c r="I42" s="64"/>
      <c r="R42" s="7"/>
    </row>
    <row r="43" spans="1:18" ht="34.950000000000003" customHeight="1" x14ac:dyDescent="0.3">
      <c r="A43" s="59"/>
      <c r="B43" s="5"/>
      <c r="C43" s="5"/>
      <c r="D43" s="5"/>
      <c r="E43" s="1"/>
      <c r="F43" s="3">
        <f>D43*E43</f>
        <v>0</v>
      </c>
      <c r="G43" s="5"/>
      <c r="H43" s="5"/>
      <c r="I43" s="64"/>
      <c r="R43" s="7"/>
    </row>
    <row r="44" spans="1:18" ht="30" customHeight="1" x14ac:dyDescent="0.3">
      <c r="A44" s="60" t="s">
        <v>16</v>
      </c>
      <c r="B44" s="61"/>
      <c r="C44" s="61"/>
      <c r="D44" s="61"/>
      <c r="E44" s="62"/>
      <c r="F44" s="14">
        <f>SUM(F41:F43)</f>
        <v>0</v>
      </c>
      <c r="G44" s="14">
        <f>SUM(G39:G43)</f>
        <v>0</v>
      </c>
      <c r="H44" s="14">
        <f>SUM(H39:H43)</f>
        <v>0</v>
      </c>
      <c r="I44" s="64"/>
    </row>
    <row r="45" spans="1:18" ht="27" customHeight="1" thickBot="1" x14ac:dyDescent="0.35">
      <c r="A45" s="42" t="s">
        <v>5</v>
      </c>
      <c r="B45" s="43"/>
      <c r="C45" s="43"/>
      <c r="D45" s="43"/>
      <c r="E45" s="43"/>
      <c r="F45" s="44"/>
      <c r="G45" s="9" t="str">
        <f>IFERROR(G44/($G$44+$H$44),"")</f>
        <v/>
      </c>
      <c r="H45" s="9" t="str">
        <f>IFERROR(H44/($G$44+$H$44),"")</f>
        <v/>
      </c>
      <c r="I45" s="65"/>
    </row>
    <row r="46" spans="1:18" ht="30" customHeight="1" thickBot="1" x14ac:dyDescent="0.35">
      <c r="A46" s="51" t="s">
        <v>12</v>
      </c>
      <c r="B46" s="52"/>
      <c r="C46" s="52"/>
      <c r="D46" s="52"/>
      <c r="E46" s="52"/>
      <c r="F46" s="52"/>
      <c r="G46" s="52"/>
      <c r="H46" s="52"/>
      <c r="I46" s="53"/>
    </row>
    <row r="47" spans="1:18" ht="30" customHeight="1" thickBot="1" x14ac:dyDescent="0.35">
      <c r="A47" s="54" t="s">
        <v>6</v>
      </c>
      <c r="B47" s="54"/>
      <c r="C47" s="54"/>
      <c r="D47" s="54"/>
      <c r="E47" s="54" t="s">
        <v>31</v>
      </c>
      <c r="F47" s="54"/>
      <c r="G47" s="54"/>
      <c r="H47" s="54"/>
      <c r="I47" s="26" t="s">
        <v>33</v>
      </c>
    </row>
    <row r="48" spans="1:18" ht="39.9" customHeight="1" thickBot="1" x14ac:dyDescent="0.35">
      <c r="A48" s="55" t="str">
        <f>IFERROR(E48+I48,"")</f>
        <v/>
      </c>
      <c r="B48" s="54"/>
      <c r="C48" s="54"/>
      <c r="D48" s="54"/>
      <c r="E48" s="56" t="str">
        <f>IFERROR(G4+G8+G12+G16+G20+G24+G28+G37+G44,"")</f>
        <v/>
      </c>
      <c r="F48" s="56"/>
      <c r="G48" s="56"/>
      <c r="H48" s="56"/>
      <c r="I48" s="27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</sheetData>
  <sheetProtection algorithmName="SHA-512" hashValue="HdW+pyaK4MXh7pz8fitOX+5wkmOeF8shfvTaOgi9XrhgOa6Ks9oJLQ3u92zMdo9Xtq2n9FtubwFYCxvIhITOjg==" saltValue="7K6kLUaaM1qS+OIursfunw==" spinCount="100000" sheet="1" selectLockedCells="1"/>
  <mergeCells count="106">
    <mergeCell ref="A46:I46"/>
    <mergeCell ref="A47:D47"/>
    <mergeCell ref="E47:H47"/>
    <mergeCell ref="A48:D48"/>
    <mergeCell ref="E48:H48"/>
    <mergeCell ref="D39:D40"/>
    <mergeCell ref="E39:E40"/>
    <mergeCell ref="F39:F40"/>
    <mergeCell ref="G39:H39"/>
    <mergeCell ref="A42:A43"/>
    <mergeCell ref="A44:E44"/>
    <mergeCell ref="G30:H30"/>
    <mergeCell ref="I30:I31"/>
    <mergeCell ref="I32:I45"/>
    <mergeCell ref="K32:K33"/>
    <mergeCell ref="A33:A36"/>
    <mergeCell ref="A37:E37"/>
    <mergeCell ref="A38:F38"/>
    <mergeCell ref="A39:A40"/>
    <mergeCell ref="B39:B40"/>
    <mergeCell ref="C39:C40"/>
    <mergeCell ref="A30:A31"/>
    <mergeCell ref="B30:B31"/>
    <mergeCell ref="C30:C31"/>
    <mergeCell ref="D30:D31"/>
    <mergeCell ref="E30:E31"/>
    <mergeCell ref="F30:F31"/>
    <mergeCell ref="A45:F45"/>
    <mergeCell ref="F26:F27"/>
    <mergeCell ref="G26:H26"/>
    <mergeCell ref="I26:I27"/>
    <mergeCell ref="A28:B28"/>
    <mergeCell ref="I28:I29"/>
    <mergeCell ref="A29:F29"/>
    <mergeCell ref="G22:H22"/>
    <mergeCell ref="I22:I23"/>
    <mergeCell ref="A24:B24"/>
    <mergeCell ref="I24:I25"/>
    <mergeCell ref="A25:F25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F22:F23"/>
    <mergeCell ref="F6:F7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A4:B4"/>
    <mergeCell ref="I4:I5"/>
    <mergeCell ref="A5:F5"/>
    <mergeCell ref="F10:F11"/>
    <mergeCell ref="G10:H10"/>
    <mergeCell ref="I10:I11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D6:D7"/>
    <mergeCell ref="E6:E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32:E36 B41:E43">
    <cfRule type="containsBlanks" dxfId="19" priority="11" stopIfTrue="1">
      <formula>LEN(TRIM(B32))=0</formula>
    </cfRule>
  </conditionalFormatting>
  <conditionalFormatting sqref="D4">
    <cfRule type="containsBlanks" dxfId="18" priority="10">
      <formula>LEN(TRIM(D4))=0</formula>
    </cfRule>
  </conditionalFormatting>
  <conditionalFormatting sqref="D8">
    <cfRule type="containsBlanks" dxfId="17" priority="6">
      <formula>LEN(TRIM(D8))=0</formula>
    </cfRule>
  </conditionalFormatting>
  <conditionalFormatting sqref="D16">
    <cfRule type="containsBlanks" dxfId="16" priority="9">
      <formula>LEN(TRIM(D16))=0</formula>
    </cfRule>
  </conditionalFormatting>
  <conditionalFormatting sqref="D20">
    <cfRule type="containsBlanks" dxfId="15" priority="8">
      <formula>LEN(TRIM(D20))=0</formula>
    </cfRule>
  </conditionalFormatting>
  <conditionalFormatting sqref="G32:H36">
    <cfRule type="containsBlanks" dxfId="14" priority="4" stopIfTrue="1">
      <formula>LEN(TRIM(G32))=0</formula>
    </cfRule>
  </conditionalFormatting>
  <conditionalFormatting sqref="K4">
    <cfRule type="containsBlanks" dxfId="13" priority="2" stopIfTrue="1">
      <formula>LEN(TRIM(K4))=0</formula>
    </cfRule>
  </conditionalFormatting>
  <conditionalFormatting sqref="K28">
    <cfRule type="containsBlanks" dxfId="12" priority="5" stopIfTrue="1">
      <formula>LEN(TRIM(K28))=0</formula>
    </cfRule>
  </conditionalFormatting>
  <conditionalFormatting sqref="K32">
    <cfRule type="containsBlanks" dxfId="11" priority="7" stopIfTrue="1">
      <formula>LEN(TRIM(K32))=0</formula>
    </cfRule>
  </conditionalFormatting>
  <conditionalFormatting sqref="G41:H43">
    <cfRule type="containsBlanks" dxfId="10" priority="1" stopIfTrue="1">
      <formula>LEN(TRIM(G41))=0</formula>
    </cfRule>
  </conditionalFormatting>
  <dataValidations count="4">
    <dataValidation type="list" allowBlank="1" showInputMessage="1" showErrorMessage="1" sqref="K32:K33" xr:uid="{CD6EF17E-5808-4D79-BFAF-1326F4E4813D}">
      <formula1>$Q$33:$Q$35</formula1>
    </dataValidation>
    <dataValidation type="list" allowBlank="1" showInputMessage="1" showErrorMessage="1" sqref="K4" xr:uid="{4F7EAB5E-D7F9-4661-AC31-77AD137AD1E2}">
      <formula1>$Q$5:$Q$7</formula1>
    </dataValidation>
    <dataValidation type="list" allowBlank="1" showInputMessage="1" showErrorMessage="1" sqref="K28" xr:uid="{887D1EEB-C143-46BA-A914-90A5AE40B9D0}">
      <formula1>$Q$29:$Q$30</formula1>
    </dataValidation>
    <dataValidation type="custom" allowBlank="1" showInputMessage="1" showErrorMessage="1" sqref="G34:G36" xr:uid="{289BFDF7-D2E0-4ECC-A7B0-E39511B07CC6}">
      <formula1>#REF!=F34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D862-442A-43EA-BD2D-C3BD5C6FE46A}">
  <sheetPr>
    <pageSetUpPr fitToPage="1"/>
  </sheetPr>
  <dimension ref="A1:R49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15" customWidth="1"/>
    <col min="2" max="2" width="13.77734375" style="15" customWidth="1"/>
    <col min="3" max="3" width="6.109375" style="15" customWidth="1"/>
    <col min="4" max="4" width="10.88671875" style="15" customWidth="1"/>
    <col min="5" max="5" width="11.77734375" style="15" customWidth="1"/>
    <col min="6" max="6" width="12.77734375" style="15" customWidth="1"/>
    <col min="7" max="8" width="12.77734375" style="21" customWidth="1"/>
    <col min="9" max="9" width="30.6640625" style="15" customWidth="1"/>
    <col min="10" max="10" width="9" style="15"/>
    <col min="11" max="11" width="12.77734375" style="15" customWidth="1"/>
    <col min="12" max="16" width="9" style="15"/>
    <col min="17" max="17" width="10.77734375" style="15" hidden="1" customWidth="1"/>
    <col min="18" max="18" width="10.44140625" style="15" hidden="1" customWidth="1"/>
    <col min="19" max="16384" width="9" style="15"/>
  </cols>
  <sheetData>
    <row r="1" spans="1:18" ht="30" customHeight="1" thickBot="1" x14ac:dyDescent="0.35">
      <c r="A1" s="30" t="s">
        <v>48</v>
      </c>
      <c r="B1" s="31"/>
      <c r="C1" s="31"/>
      <c r="D1" s="31"/>
      <c r="E1" s="31"/>
      <c r="F1" s="31"/>
      <c r="G1" s="31"/>
      <c r="H1" s="31"/>
      <c r="I1" s="32"/>
    </row>
    <row r="2" spans="1:18" ht="25.05" customHeight="1" x14ac:dyDescent="0.3">
      <c r="A2" s="33" t="s">
        <v>0</v>
      </c>
      <c r="B2" s="35" t="s">
        <v>1</v>
      </c>
      <c r="C2" s="35" t="s">
        <v>9</v>
      </c>
      <c r="D2" s="35" t="s">
        <v>3</v>
      </c>
      <c r="E2" s="35" t="s">
        <v>8</v>
      </c>
      <c r="F2" s="35" t="s">
        <v>10</v>
      </c>
      <c r="G2" s="35" t="s">
        <v>18</v>
      </c>
      <c r="H2" s="35"/>
      <c r="I2" s="37" t="s">
        <v>7</v>
      </c>
    </row>
    <row r="3" spans="1:18" ht="25.05" customHeight="1" thickBot="1" x14ac:dyDescent="0.35">
      <c r="A3" s="34"/>
      <c r="B3" s="36"/>
      <c r="C3" s="36"/>
      <c r="D3" s="36"/>
      <c r="E3" s="36"/>
      <c r="F3" s="36"/>
      <c r="G3" s="23" t="s">
        <v>23</v>
      </c>
      <c r="H3" s="23" t="s">
        <v>32</v>
      </c>
      <c r="I3" s="38"/>
      <c r="K3" s="24" t="s">
        <v>52</v>
      </c>
    </row>
    <row r="4" spans="1:18" ht="75" customHeight="1" x14ac:dyDescent="0.3">
      <c r="A4" s="39" t="s">
        <v>13</v>
      </c>
      <c r="B4" s="40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41" t="s">
        <v>24</v>
      </c>
      <c r="K4" s="25"/>
    </row>
    <row r="5" spans="1:18" ht="27" customHeight="1" thickBot="1" x14ac:dyDescent="0.35">
      <c r="A5" s="42" t="s">
        <v>5</v>
      </c>
      <c r="B5" s="43"/>
      <c r="C5" s="43"/>
      <c r="D5" s="43"/>
      <c r="E5" s="43"/>
      <c r="F5" s="44"/>
      <c r="G5" s="19">
        <v>0.77500000000000002</v>
      </c>
      <c r="H5" s="19">
        <v>0.22500000000000001</v>
      </c>
      <c r="I5" s="41"/>
      <c r="Q5" s="21" t="s">
        <v>49</v>
      </c>
      <c r="R5" s="7">
        <v>16000</v>
      </c>
    </row>
    <row r="6" spans="1:18" s="21" customFormat="1" ht="25.05" customHeight="1" x14ac:dyDescent="0.3">
      <c r="A6" s="33" t="s">
        <v>0</v>
      </c>
      <c r="B6" s="35" t="s">
        <v>1</v>
      </c>
      <c r="C6" s="35" t="s">
        <v>9</v>
      </c>
      <c r="D6" s="35" t="s">
        <v>3</v>
      </c>
      <c r="E6" s="35" t="s">
        <v>8</v>
      </c>
      <c r="F6" s="35" t="s">
        <v>10</v>
      </c>
      <c r="G6" s="35" t="s">
        <v>2</v>
      </c>
      <c r="H6" s="35"/>
      <c r="I6" s="37" t="s">
        <v>7</v>
      </c>
      <c r="Q6" s="21" t="s">
        <v>50</v>
      </c>
      <c r="R6" s="7">
        <v>32000</v>
      </c>
    </row>
    <row r="7" spans="1:18" s="21" customFormat="1" ht="25.05" customHeight="1" thickBot="1" x14ac:dyDescent="0.35">
      <c r="A7" s="34"/>
      <c r="B7" s="36"/>
      <c r="C7" s="36"/>
      <c r="D7" s="36"/>
      <c r="E7" s="36"/>
      <c r="F7" s="36"/>
      <c r="G7" s="23" t="s">
        <v>23</v>
      </c>
      <c r="H7" s="23" t="s">
        <v>32</v>
      </c>
      <c r="I7" s="38"/>
      <c r="Q7" s="21" t="s">
        <v>51</v>
      </c>
      <c r="R7" s="7">
        <v>43000</v>
      </c>
    </row>
    <row r="8" spans="1:18" s="21" customFormat="1" ht="120" customHeight="1" x14ac:dyDescent="0.3">
      <c r="A8" s="39" t="s">
        <v>40</v>
      </c>
      <c r="B8" s="40"/>
      <c r="C8" s="8" t="s">
        <v>38</v>
      </c>
      <c r="D8" s="5"/>
      <c r="E8" s="4">
        <v>36000</v>
      </c>
      <c r="F8" s="3">
        <f>IFERROR(D8*E8,"")</f>
        <v>0</v>
      </c>
      <c r="G8" s="3">
        <v>0</v>
      </c>
      <c r="H8" s="3">
        <f>F8</f>
        <v>0</v>
      </c>
      <c r="I8" s="41" t="s">
        <v>56</v>
      </c>
    </row>
    <row r="9" spans="1:18" s="21" customFormat="1" ht="30" customHeight="1" thickBot="1" x14ac:dyDescent="0.35">
      <c r="A9" s="42" t="s">
        <v>5</v>
      </c>
      <c r="B9" s="43"/>
      <c r="C9" s="43"/>
      <c r="D9" s="43"/>
      <c r="E9" s="43"/>
      <c r="F9" s="44"/>
      <c r="G9" s="9">
        <v>0</v>
      </c>
      <c r="H9" s="9">
        <v>1</v>
      </c>
      <c r="I9" s="46"/>
    </row>
    <row r="10" spans="1:18" s="21" customFormat="1" ht="25.05" customHeight="1" x14ac:dyDescent="0.3">
      <c r="A10" s="33" t="s">
        <v>0</v>
      </c>
      <c r="B10" s="35" t="s">
        <v>1</v>
      </c>
      <c r="C10" s="35" t="s">
        <v>9</v>
      </c>
      <c r="D10" s="35" t="s">
        <v>3</v>
      </c>
      <c r="E10" s="35" t="s">
        <v>8</v>
      </c>
      <c r="F10" s="35" t="s">
        <v>10</v>
      </c>
      <c r="G10" s="35" t="s">
        <v>2</v>
      </c>
      <c r="H10" s="35"/>
      <c r="I10" s="37" t="s">
        <v>7</v>
      </c>
    </row>
    <row r="11" spans="1:18" s="21" customFormat="1" ht="25.05" customHeight="1" thickBot="1" x14ac:dyDescent="0.35">
      <c r="A11" s="34"/>
      <c r="B11" s="36"/>
      <c r="C11" s="36"/>
      <c r="D11" s="36"/>
      <c r="E11" s="36"/>
      <c r="F11" s="36"/>
      <c r="G11" s="23" t="s">
        <v>23</v>
      </c>
      <c r="H11" s="23" t="s">
        <v>32</v>
      </c>
      <c r="I11" s="38"/>
    </row>
    <row r="12" spans="1:18" s="21" customFormat="1" ht="90" customHeight="1" x14ac:dyDescent="0.3">
      <c r="A12" s="39" t="s">
        <v>39</v>
      </c>
      <c r="B12" s="40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>
        <v>0</v>
      </c>
      <c r="H12" s="3" t="str">
        <f>F12</f>
        <v/>
      </c>
      <c r="I12" s="45" t="s">
        <v>41</v>
      </c>
    </row>
    <row r="13" spans="1:18" s="21" customFormat="1" ht="27" customHeight="1" thickBot="1" x14ac:dyDescent="0.35">
      <c r="A13" s="42" t="s">
        <v>5</v>
      </c>
      <c r="B13" s="43"/>
      <c r="C13" s="43"/>
      <c r="D13" s="43"/>
      <c r="E13" s="43"/>
      <c r="F13" s="44"/>
      <c r="G13" s="9">
        <v>0</v>
      </c>
      <c r="H13" s="9">
        <v>1</v>
      </c>
      <c r="I13" s="46"/>
      <c r="Q13" s="21" t="s">
        <v>49</v>
      </c>
      <c r="R13" s="7">
        <v>12500</v>
      </c>
    </row>
    <row r="14" spans="1:18" ht="25.05" customHeight="1" x14ac:dyDescent="0.3">
      <c r="A14" s="33" t="s">
        <v>0</v>
      </c>
      <c r="B14" s="35" t="s">
        <v>1</v>
      </c>
      <c r="C14" s="35" t="s">
        <v>9</v>
      </c>
      <c r="D14" s="35" t="s">
        <v>3</v>
      </c>
      <c r="E14" s="35" t="s">
        <v>8</v>
      </c>
      <c r="F14" s="35" t="s">
        <v>10</v>
      </c>
      <c r="G14" s="35" t="s">
        <v>2</v>
      </c>
      <c r="H14" s="35"/>
      <c r="I14" s="37" t="s">
        <v>7</v>
      </c>
      <c r="Q14" s="21" t="s">
        <v>50</v>
      </c>
      <c r="R14" s="7">
        <v>25000</v>
      </c>
    </row>
    <row r="15" spans="1:18" ht="25.05" customHeight="1" thickBot="1" x14ac:dyDescent="0.35">
      <c r="A15" s="34"/>
      <c r="B15" s="36"/>
      <c r="C15" s="36"/>
      <c r="D15" s="36"/>
      <c r="E15" s="36"/>
      <c r="F15" s="36"/>
      <c r="G15" s="23" t="s">
        <v>23</v>
      </c>
      <c r="H15" s="23" t="s">
        <v>4</v>
      </c>
      <c r="I15" s="38"/>
      <c r="Q15" s="21" t="s">
        <v>51</v>
      </c>
      <c r="R15" s="7">
        <v>40000</v>
      </c>
    </row>
    <row r="16" spans="1:18" ht="90" customHeight="1" x14ac:dyDescent="0.3">
      <c r="A16" s="39" t="s">
        <v>25</v>
      </c>
      <c r="B16" s="40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41" t="s">
        <v>44</v>
      </c>
      <c r="Q16" s="21"/>
      <c r="R16" s="21"/>
    </row>
    <row r="17" spans="1:18" ht="27" customHeight="1" thickBot="1" x14ac:dyDescent="0.35">
      <c r="A17" s="42" t="s">
        <v>5</v>
      </c>
      <c r="B17" s="43"/>
      <c r="C17" s="43"/>
      <c r="D17" s="43"/>
      <c r="E17" s="43"/>
      <c r="F17" s="44"/>
      <c r="G17" s="9">
        <v>0</v>
      </c>
      <c r="H17" s="9">
        <v>1</v>
      </c>
      <c r="I17" s="47"/>
      <c r="Q17" s="21" t="s">
        <v>49</v>
      </c>
      <c r="R17" s="7">
        <v>60000</v>
      </c>
    </row>
    <row r="18" spans="1:18" ht="25.05" customHeight="1" x14ac:dyDescent="0.3">
      <c r="A18" s="33" t="s">
        <v>0</v>
      </c>
      <c r="B18" s="35" t="s">
        <v>1</v>
      </c>
      <c r="C18" s="35" t="s">
        <v>9</v>
      </c>
      <c r="D18" s="35" t="s">
        <v>3</v>
      </c>
      <c r="E18" s="35" t="s">
        <v>8</v>
      </c>
      <c r="F18" s="35" t="s">
        <v>10</v>
      </c>
      <c r="G18" s="35" t="s">
        <v>2</v>
      </c>
      <c r="H18" s="35"/>
      <c r="I18" s="37" t="s">
        <v>7</v>
      </c>
      <c r="Q18" s="21" t="s">
        <v>50</v>
      </c>
      <c r="R18" s="7">
        <v>90000</v>
      </c>
    </row>
    <row r="19" spans="1:18" ht="25.05" customHeight="1" thickBot="1" x14ac:dyDescent="0.35">
      <c r="A19" s="34"/>
      <c r="B19" s="36"/>
      <c r="C19" s="36"/>
      <c r="D19" s="36"/>
      <c r="E19" s="36"/>
      <c r="F19" s="36"/>
      <c r="G19" s="23" t="s">
        <v>23</v>
      </c>
      <c r="H19" s="23" t="s">
        <v>32</v>
      </c>
      <c r="I19" s="38"/>
      <c r="Q19" s="21" t="s">
        <v>51</v>
      </c>
      <c r="R19" s="7">
        <v>125000</v>
      </c>
    </row>
    <row r="20" spans="1:18" ht="90" customHeight="1" x14ac:dyDescent="0.3">
      <c r="A20" s="39" t="s">
        <v>26</v>
      </c>
      <c r="B20" s="40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41" t="s">
        <v>44</v>
      </c>
    </row>
    <row r="21" spans="1:18" ht="27" customHeight="1" thickBot="1" x14ac:dyDescent="0.35">
      <c r="A21" s="42" t="s">
        <v>5</v>
      </c>
      <c r="B21" s="43"/>
      <c r="C21" s="43"/>
      <c r="D21" s="43"/>
      <c r="E21" s="43"/>
      <c r="F21" s="44"/>
      <c r="G21" s="9">
        <v>0</v>
      </c>
      <c r="H21" s="9">
        <v>1</v>
      </c>
      <c r="I21" s="47"/>
      <c r="J21" s="13"/>
      <c r="Q21" s="21" t="s">
        <v>49</v>
      </c>
      <c r="R21" s="7">
        <v>30000</v>
      </c>
    </row>
    <row r="22" spans="1:18" s="20" customFormat="1" ht="25.05" customHeight="1" x14ac:dyDescent="0.3">
      <c r="A22" s="33" t="s">
        <v>0</v>
      </c>
      <c r="B22" s="35" t="s">
        <v>1</v>
      </c>
      <c r="C22" s="35" t="s">
        <v>9</v>
      </c>
      <c r="D22" s="35" t="s">
        <v>3</v>
      </c>
      <c r="E22" s="35" t="s">
        <v>8</v>
      </c>
      <c r="F22" s="35" t="s">
        <v>10</v>
      </c>
      <c r="G22" s="35" t="s">
        <v>2</v>
      </c>
      <c r="H22" s="35"/>
      <c r="I22" s="37" t="s">
        <v>7</v>
      </c>
      <c r="Q22" s="21" t="s">
        <v>50</v>
      </c>
      <c r="R22" s="7">
        <v>45000</v>
      </c>
    </row>
    <row r="23" spans="1:18" s="20" customFormat="1" ht="25.05" customHeight="1" thickBot="1" x14ac:dyDescent="0.35">
      <c r="A23" s="34"/>
      <c r="B23" s="36"/>
      <c r="C23" s="36"/>
      <c r="D23" s="36"/>
      <c r="E23" s="36"/>
      <c r="F23" s="36"/>
      <c r="G23" s="23" t="s">
        <v>23</v>
      </c>
      <c r="H23" s="23" t="s">
        <v>32</v>
      </c>
      <c r="I23" s="38"/>
      <c r="Q23" s="21" t="s">
        <v>51</v>
      </c>
      <c r="R23" s="7">
        <v>63000</v>
      </c>
    </row>
    <row r="24" spans="1:18" s="20" customFormat="1" ht="90" customHeight="1" x14ac:dyDescent="0.3">
      <c r="A24" s="39" t="s">
        <v>34</v>
      </c>
      <c r="B24" s="40"/>
      <c r="C24" s="8" t="s">
        <v>14</v>
      </c>
      <c r="D24" s="4">
        <v>1</v>
      </c>
      <c r="E24" s="4" t="str">
        <f>IFERROR(VLOOKUP(K4,Q25:R27, 2, 0),"")</f>
        <v/>
      </c>
      <c r="F24" s="3" t="str">
        <f>IFERROR(D24*E24,"")</f>
        <v/>
      </c>
      <c r="G24" s="3">
        <v>0</v>
      </c>
      <c r="H24" s="3" t="str">
        <f>F24</f>
        <v/>
      </c>
      <c r="I24" s="48" t="s">
        <v>35</v>
      </c>
    </row>
    <row r="25" spans="1:18" s="20" customFormat="1" ht="27" customHeight="1" thickBot="1" x14ac:dyDescent="0.35">
      <c r="A25" s="42" t="s">
        <v>5</v>
      </c>
      <c r="B25" s="43"/>
      <c r="C25" s="43"/>
      <c r="D25" s="43"/>
      <c r="E25" s="43"/>
      <c r="F25" s="44"/>
      <c r="G25" s="9">
        <v>0</v>
      </c>
      <c r="H25" s="9">
        <v>1</v>
      </c>
      <c r="I25" s="49"/>
      <c r="J25" s="13"/>
      <c r="Q25" s="21" t="s">
        <v>49</v>
      </c>
      <c r="R25" s="7">
        <v>14400</v>
      </c>
    </row>
    <row r="26" spans="1:18" s="21" customFormat="1" ht="25.05" customHeight="1" x14ac:dyDescent="0.3">
      <c r="A26" s="33" t="s">
        <v>0</v>
      </c>
      <c r="B26" s="35" t="s">
        <v>1</v>
      </c>
      <c r="C26" s="35" t="s">
        <v>9</v>
      </c>
      <c r="D26" s="35" t="s">
        <v>3</v>
      </c>
      <c r="E26" s="35" t="s">
        <v>8</v>
      </c>
      <c r="F26" s="35" t="s">
        <v>10</v>
      </c>
      <c r="G26" s="35" t="s">
        <v>2</v>
      </c>
      <c r="H26" s="35"/>
      <c r="I26" s="37" t="s">
        <v>7</v>
      </c>
      <c r="Q26" s="21" t="s">
        <v>50</v>
      </c>
      <c r="R26" s="7">
        <v>28800</v>
      </c>
    </row>
    <row r="27" spans="1:18" s="21" customFormat="1" ht="25.05" customHeight="1" thickBot="1" x14ac:dyDescent="0.35">
      <c r="A27" s="34"/>
      <c r="B27" s="36"/>
      <c r="C27" s="36"/>
      <c r="D27" s="36"/>
      <c r="E27" s="36"/>
      <c r="F27" s="36"/>
      <c r="G27" s="23" t="s">
        <v>23</v>
      </c>
      <c r="H27" s="23" t="s">
        <v>32</v>
      </c>
      <c r="I27" s="38"/>
      <c r="K27" s="24" t="s">
        <v>45</v>
      </c>
      <c r="Q27" s="21" t="s">
        <v>51</v>
      </c>
      <c r="R27" s="7">
        <v>43200</v>
      </c>
    </row>
    <row r="28" spans="1:18" s="21" customFormat="1" ht="90" customHeight="1" x14ac:dyDescent="0.3">
      <c r="A28" s="39" t="s">
        <v>36</v>
      </c>
      <c r="B28" s="40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48" t="s">
        <v>37</v>
      </c>
      <c r="K28" s="25"/>
    </row>
    <row r="29" spans="1:18" s="21" customFormat="1" ht="27" customHeight="1" thickBot="1" x14ac:dyDescent="0.35">
      <c r="A29" s="42" t="s">
        <v>5</v>
      </c>
      <c r="B29" s="43"/>
      <c r="C29" s="43"/>
      <c r="D29" s="43"/>
      <c r="E29" s="43"/>
      <c r="F29" s="44"/>
      <c r="G29" s="9">
        <v>0</v>
      </c>
      <c r="H29" s="9">
        <v>1</v>
      </c>
      <c r="I29" s="49"/>
      <c r="J29" s="13"/>
      <c r="Q29" s="21" t="s">
        <v>46</v>
      </c>
      <c r="R29" s="21">
        <v>1</v>
      </c>
    </row>
    <row r="30" spans="1:18" ht="25.05" customHeight="1" x14ac:dyDescent="0.3">
      <c r="A30" s="33" t="s">
        <v>0</v>
      </c>
      <c r="B30" s="35" t="s">
        <v>1</v>
      </c>
      <c r="C30" s="35" t="s">
        <v>9</v>
      </c>
      <c r="D30" s="35" t="s">
        <v>3</v>
      </c>
      <c r="E30" s="35" t="s">
        <v>8</v>
      </c>
      <c r="F30" s="35" t="s">
        <v>10</v>
      </c>
      <c r="G30" s="35" t="s">
        <v>2</v>
      </c>
      <c r="H30" s="35"/>
      <c r="I30" s="50" t="s">
        <v>7</v>
      </c>
      <c r="Q30" s="21" t="s">
        <v>47</v>
      </c>
      <c r="R30" s="21">
        <v>0</v>
      </c>
    </row>
    <row r="31" spans="1:18" ht="25.05" customHeight="1" thickBot="1" x14ac:dyDescent="0.35">
      <c r="A31" s="34"/>
      <c r="B31" s="36"/>
      <c r="C31" s="36"/>
      <c r="D31" s="36"/>
      <c r="E31" s="36"/>
      <c r="F31" s="36"/>
      <c r="G31" s="23" t="s">
        <v>23</v>
      </c>
      <c r="H31" s="23" t="s">
        <v>32</v>
      </c>
      <c r="I31" s="38"/>
      <c r="K31" s="22" t="s">
        <v>27</v>
      </c>
    </row>
    <row r="32" spans="1:18" ht="34.950000000000003" customHeight="1" x14ac:dyDescent="0.3">
      <c r="A32" s="16">
        <f>K32</f>
        <v>0</v>
      </c>
      <c r="B32" s="5"/>
      <c r="C32" s="5"/>
      <c r="D32" s="5"/>
      <c r="E32" s="1"/>
      <c r="F32" s="3">
        <f>D32*E32</f>
        <v>0</v>
      </c>
      <c r="G32" s="5"/>
      <c r="H32" s="5"/>
      <c r="I32" s="63" t="s">
        <v>43</v>
      </c>
      <c r="K32" s="57"/>
    </row>
    <row r="33" spans="1:18" ht="34.950000000000003" customHeight="1" x14ac:dyDescent="0.3">
      <c r="A33" s="58" t="s">
        <v>21</v>
      </c>
      <c r="B33" s="6"/>
      <c r="C33" s="6"/>
      <c r="D33" s="5"/>
      <c r="E33" s="1"/>
      <c r="F33" s="3">
        <f>D33*E33</f>
        <v>0</v>
      </c>
      <c r="G33" s="5"/>
      <c r="H33" s="5"/>
      <c r="I33" s="64"/>
      <c r="K33" s="57"/>
      <c r="Q33" s="15" t="s">
        <v>28</v>
      </c>
    </row>
    <row r="34" spans="1:18" ht="34.950000000000003" customHeight="1" x14ac:dyDescent="0.3">
      <c r="A34" s="58"/>
      <c r="B34" s="6"/>
      <c r="C34" s="6"/>
      <c r="D34" s="5"/>
      <c r="E34" s="1"/>
      <c r="F34" s="3">
        <f>D34*E34</f>
        <v>0</v>
      </c>
      <c r="G34" s="5"/>
      <c r="H34" s="5"/>
      <c r="I34" s="64"/>
      <c r="Q34" s="15" t="s">
        <v>29</v>
      </c>
    </row>
    <row r="35" spans="1:18" ht="34.950000000000003" customHeight="1" x14ac:dyDescent="0.3">
      <c r="A35" s="58"/>
      <c r="B35" s="6"/>
      <c r="C35" s="6"/>
      <c r="D35" s="5"/>
      <c r="E35" s="1"/>
      <c r="F35" s="3">
        <f>D35*E35</f>
        <v>0</v>
      </c>
      <c r="G35" s="5"/>
      <c r="H35" s="5"/>
      <c r="I35" s="64"/>
      <c r="Q35" s="15" t="s">
        <v>30</v>
      </c>
    </row>
    <row r="36" spans="1:18" ht="34.950000000000003" customHeight="1" x14ac:dyDescent="0.3">
      <c r="A36" s="59"/>
      <c r="B36" s="6"/>
      <c r="C36" s="6"/>
      <c r="D36" s="6"/>
      <c r="E36" s="2"/>
      <c r="F36" s="3">
        <f>D36*E36</f>
        <v>0</v>
      </c>
      <c r="G36" s="5"/>
      <c r="H36" s="5"/>
      <c r="I36" s="64"/>
    </row>
    <row r="37" spans="1:18" ht="30" customHeight="1" x14ac:dyDescent="0.3">
      <c r="A37" s="60" t="s">
        <v>16</v>
      </c>
      <c r="B37" s="61"/>
      <c r="C37" s="61"/>
      <c r="D37" s="61"/>
      <c r="E37" s="62"/>
      <c r="F37" s="14">
        <f>SUM(F32:F36)</f>
        <v>0</v>
      </c>
      <c r="G37" s="14">
        <f>SUM(G32:G36)</f>
        <v>0</v>
      </c>
      <c r="H37" s="14">
        <f>SUM(H32:H36)</f>
        <v>0</v>
      </c>
      <c r="I37" s="64"/>
    </row>
    <row r="38" spans="1:18" ht="27" customHeight="1" thickBot="1" x14ac:dyDescent="0.35">
      <c r="A38" s="42" t="s">
        <v>5</v>
      </c>
      <c r="B38" s="43"/>
      <c r="C38" s="43"/>
      <c r="D38" s="43"/>
      <c r="E38" s="43"/>
      <c r="F38" s="44"/>
      <c r="G38" s="9" t="str">
        <f>IFERROR(G37/($G$37+$H$37),"")</f>
        <v/>
      </c>
      <c r="H38" s="9" t="str">
        <f>IFERROR(H37/($G$37+$H$37),"")</f>
        <v/>
      </c>
      <c r="I38" s="64"/>
    </row>
    <row r="39" spans="1:18" ht="25.05" customHeight="1" x14ac:dyDescent="0.3">
      <c r="A39" s="33" t="s">
        <v>0</v>
      </c>
      <c r="B39" s="35" t="s">
        <v>1</v>
      </c>
      <c r="C39" s="35" t="s">
        <v>9</v>
      </c>
      <c r="D39" s="35" t="s">
        <v>3</v>
      </c>
      <c r="E39" s="35" t="s">
        <v>8</v>
      </c>
      <c r="F39" s="35" t="s">
        <v>10</v>
      </c>
      <c r="G39" s="35" t="s">
        <v>11</v>
      </c>
      <c r="H39" s="35"/>
      <c r="I39" s="64"/>
      <c r="R39" s="7"/>
    </row>
    <row r="40" spans="1:18" ht="25.05" customHeight="1" thickBot="1" x14ac:dyDescent="0.35">
      <c r="A40" s="34"/>
      <c r="B40" s="36"/>
      <c r="C40" s="36"/>
      <c r="D40" s="36"/>
      <c r="E40" s="36"/>
      <c r="F40" s="36"/>
      <c r="G40" s="23" t="s">
        <v>23</v>
      </c>
      <c r="H40" s="23" t="s">
        <v>32</v>
      </c>
      <c r="I40" s="64"/>
      <c r="R40" s="7"/>
    </row>
    <row r="41" spans="1:18" ht="34.950000000000003" customHeight="1" x14ac:dyDescent="0.3">
      <c r="A41" s="16">
        <f>K32</f>
        <v>0</v>
      </c>
      <c r="B41" s="5"/>
      <c r="C41" s="5"/>
      <c r="D41" s="5"/>
      <c r="E41" s="1"/>
      <c r="F41" s="3">
        <f>D41*E41</f>
        <v>0</v>
      </c>
      <c r="G41" s="5"/>
      <c r="H41" s="5"/>
      <c r="I41" s="64"/>
      <c r="R41" s="7"/>
    </row>
    <row r="42" spans="1:18" ht="34.950000000000003" customHeight="1" x14ac:dyDescent="0.3">
      <c r="A42" s="58" t="s">
        <v>42</v>
      </c>
      <c r="B42" s="5"/>
      <c r="C42" s="5"/>
      <c r="D42" s="5"/>
      <c r="E42" s="1"/>
      <c r="F42" s="3">
        <f>D42*E42</f>
        <v>0</v>
      </c>
      <c r="G42" s="5"/>
      <c r="H42" s="5"/>
      <c r="I42" s="64"/>
      <c r="Q42" s="21"/>
      <c r="R42" s="7"/>
    </row>
    <row r="43" spans="1:18" ht="34.950000000000003" customHeight="1" x14ac:dyDescent="0.3">
      <c r="A43" s="59"/>
      <c r="B43" s="5"/>
      <c r="C43" s="5"/>
      <c r="D43" s="5"/>
      <c r="E43" s="1"/>
      <c r="F43" s="3">
        <f>D43*E43</f>
        <v>0</v>
      </c>
      <c r="G43" s="5"/>
      <c r="H43" s="5"/>
      <c r="I43" s="64"/>
      <c r="Q43" s="21"/>
      <c r="R43" s="7"/>
    </row>
    <row r="44" spans="1:18" ht="30" customHeight="1" x14ac:dyDescent="0.3">
      <c r="A44" s="60" t="s">
        <v>16</v>
      </c>
      <c r="B44" s="61"/>
      <c r="C44" s="61"/>
      <c r="D44" s="61"/>
      <c r="E44" s="62"/>
      <c r="F44" s="14">
        <f>SUM(F41:F43)</f>
        <v>0</v>
      </c>
      <c r="G44" s="14">
        <f>SUM(G39:G43)</f>
        <v>0</v>
      </c>
      <c r="H44" s="14">
        <f>SUM(H39:H43)</f>
        <v>0</v>
      </c>
      <c r="I44" s="64"/>
    </row>
    <row r="45" spans="1:18" ht="27" customHeight="1" thickBot="1" x14ac:dyDescent="0.35">
      <c r="A45" s="42" t="s">
        <v>5</v>
      </c>
      <c r="B45" s="43"/>
      <c r="C45" s="43"/>
      <c r="D45" s="43"/>
      <c r="E45" s="43"/>
      <c r="F45" s="44"/>
      <c r="G45" s="9" t="str">
        <f>IFERROR(G44/($G$44+$H$44),"")</f>
        <v/>
      </c>
      <c r="H45" s="9" t="str">
        <f>IFERROR(H44/($G$44+$H$44),"")</f>
        <v/>
      </c>
      <c r="I45" s="65"/>
    </row>
    <row r="46" spans="1:18" ht="30" customHeight="1" thickBot="1" x14ac:dyDescent="0.35">
      <c r="A46" s="51" t="s">
        <v>12</v>
      </c>
      <c r="B46" s="52"/>
      <c r="C46" s="52"/>
      <c r="D46" s="52"/>
      <c r="E46" s="52"/>
      <c r="F46" s="52"/>
      <c r="G46" s="52"/>
      <c r="H46" s="52"/>
      <c r="I46" s="53"/>
    </row>
    <row r="47" spans="1:18" ht="30" customHeight="1" thickBot="1" x14ac:dyDescent="0.35">
      <c r="A47" s="54" t="s">
        <v>6</v>
      </c>
      <c r="B47" s="54"/>
      <c r="C47" s="54"/>
      <c r="D47" s="54"/>
      <c r="E47" s="54" t="s">
        <v>31</v>
      </c>
      <c r="F47" s="54"/>
      <c r="G47" s="54"/>
      <c r="H47" s="54"/>
      <c r="I47" s="18" t="s">
        <v>33</v>
      </c>
    </row>
    <row r="48" spans="1:18" ht="39.9" customHeight="1" thickBot="1" x14ac:dyDescent="0.35">
      <c r="A48" s="55" t="str">
        <f>IFERROR(E48+I48,"")</f>
        <v/>
      </c>
      <c r="B48" s="54"/>
      <c r="C48" s="54"/>
      <c r="D48" s="54"/>
      <c r="E48" s="56" t="str">
        <f>IFERROR(G4+G8+G12+G16+G20+G24+G28+G37+G44,"")</f>
        <v/>
      </c>
      <c r="F48" s="56"/>
      <c r="G48" s="56"/>
      <c r="H48" s="56"/>
      <c r="I48" s="17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</sheetData>
  <sheetProtection algorithmName="SHA-512" hashValue="im0JUV8pVmWk1J18zGOimFXXOkc51EQgMWYvH5NBa07l6oco5T/1ZylXINmKYgj3HietzAfj/7TwnVg7wuOvcg==" saltValue="G7QQBkj38wVkdx+UhGAdKA==" spinCount="100000" sheet="1" selectLockedCells="1"/>
  <mergeCells count="106">
    <mergeCell ref="F26:F27"/>
    <mergeCell ref="G26:H26"/>
    <mergeCell ref="I26:I27"/>
    <mergeCell ref="A28:B28"/>
    <mergeCell ref="I28:I29"/>
    <mergeCell ref="A29:F29"/>
    <mergeCell ref="A26:A27"/>
    <mergeCell ref="B26:B27"/>
    <mergeCell ref="C26:C27"/>
    <mergeCell ref="D26:D27"/>
    <mergeCell ref="E26:E27"/>
    <mergeCell ref="A16:B16"/>
    <mergeCell ref="I16:I17"/>
    <mergeCell ref="A17:F17"/>
    <mergeCell ref="F18:F19"/>
    <mergeCell ref="G18:H18"/>
    <mergeCell ref="I18:I19"/>
    <mergeCell ref="G6:H6"/>
    <mergeCell ref="I6:I7"/>
    <mergeCell ref="A8:B8"/>
    <mergeCell ref="I8:I9"/>
    <mergeCell ref="A9:F9"/>
    <mergeCell ref="A6:A7"/>
    <mergeCell ref="B6:B7"/>
    <mergeCell ref="C6:C7"/>
    <mergeCell ref="D6:D7"/>
    <mergeCell ref="E6:E7"/>
    <mergeCell ref="F10:F11"/>
    <mergeCell ref="G10:H10"/>
    <mergeCell ref="I10:I11"/>
    <mergeCell ref="A12:B12"/>
    <mergeCell ref="I12:I13"/>
    <mergeCell ref="A13:F13"/>
    <mergeCell ref="A10:A11"/>
    <mergeCell ref="B10:B11"/>
    <mergeCell ref="F22:F23"/>
    <mergeCell ref="G22:H22"/>
    <mergeCell ref="I22:I23"/>
    <mergeCell ref="A20:B20"/>
    <mergeCell ref="I20:I21"/>
    <mergeCell ref="A21:F21"/>
    <mergeCell ref="A18:A19"/>
    <mergeCell ref="B18:B19"/>
    <mergeCell ref="C18:C19"/>
    <mergeCell ref="D18:D19"/>
    <mergeCell ref="E18:E19"/>
    <mergeCell ref="A24:B24"/>
    <mergeCell ref="I24:I25"/>
    <mergeCell ref="A25:F25"/>
    <mergeCell ref="A22:A23"/>
    <mergeCell ref="B22:B23"/>
    <mergeCell ref="C22:C23"/>
    <mergeCell ref="D22:D23"/>
    <mergeCell ref="E22:E23"/>
    <mergeCell ref="A48:D48"/>
    <mergeCell ref="E48:H48"/>
    <mergeCell ref="A33:A36"/>
    <mergeCell ref="A42:A43"/>
    <mergeCell ref="A44:E44"/>
    <mergeCell ref="A45:F45"/>
    <mergeCell ref="A46:I46"/>
    <mergeCell ref="A47:D47"/>
    <mergeCell ref="E47:H47"/>
    <mergeCell ref="B39:B40"/>
    <mergeCell ref="C39:C40"/>
    <mergeCell ref="D39:D40"/>
    <mergeCell ref="E39:E40"/>
    <mergeCell ref="F39:F40"/>
    <mergeCell ref="G39:H39"/>
    <mergeCell ref="A37:E37"/>
    <mergeCell ref="G30:H30"/>
    <mergeCell ref="I30:I31"/>
    <mergeCell ref="I32:I45"/>
    <mergeCell ref="K32:K33"/>
    <mergeCell ref="A38:F38"/>
    <mergeCell ref="A39:A40"/>
    <mergeCell ref="A30:A31"/>
    <mergeCell ref="B30:B31"/>
    <mergeCell ref="C30:C31"/>
    <mergeCell ref="D30:D31"/>
    <mergeCell ref="E30:E31"/>
    <mergeCell ref="F30:F31"/>
    <mergeCell ref="A4:B4"/>
    <mergeCell ref="I4:I5"/>
    <mergeCell ref="A5:F5"/>
    <mergeCell ref="A14:A15"/>
    <mergeCell ref="B14:B15"/>
    <mergeCell ref="C14:C15"/>
    <mergeCell ref="D14:D15"/>
    <mergeCell ref="E14:E15"/>
    <mergeCell ref="F14:F15"/>
    <mergeCell ref="G14:H14"/>
    <mergeCell ref="I14:I15"/>
    <mergeCell ref="C10:C11"/>
    <mergeCell ref="D10:D11"/>
    <mergeCell ref="E10:E11"/>
    <mergeCell ref="F6:F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32:E36 B41:E43">
    <cfRule type="containsBlanks" dxfId="9" priority="22" stopIfTrue="1">
      <formula>LEN(TRIM(B32))=0</formula>
    </cfRule>
  </conditionalFormatting>
  <conditionalFormatting sqref="D4">
    <cfRule type="containsBlanks" dxfId="8" priority="21">
      <formula>LEN(TRIM(D4))=0</formula>
    </cfRule>
  </conditionalFormatting>
  <conditionalFormatting sqref="D8">
    <cfRule type="containsBlanks" dxfId="7" priority="7">
      <formula>LEN(TRIM(D8))=0</formula>
    </cfRule>
  </conditionalFormatting>
  <conditionalFormatting sqref="D16">
    <cfRule type="containsBlanks" dxfId="6" priority="19">
      <formula>LEN(TRIM(D16))=0</formula>
    </cfRule>
  </conditionalFormatting>
  <conditionalFormatting sqref="D20">
    <cfRule type="containsBlanks" dxfId="5" priority="18">
      <formula>LEN(TRIM(D20))=0</formula>
    </cfRule>
  </conditionalFormatting>
  <conditionalFormatting sqref="G32:H36">
    <cfRule type="containsBlanks" dxfId="4" priority="4" stopIfTrue="1">
      <formula>LEN(TRIM(G32))=0</formula>
    </cfRule>
  </conditionalFormatting>
  <conditionalFormatting sqref="K4">
    <cfRule type="containsBlanks" dxfId="3" priority="2" stopIfTrue="1">
      <formula>LEN(TRIM(K4))=0</formula>
    </cfRule>
  </conditionalFormatting>
  <conditionalFormatting sqref="K28">
    <cfRule type="containsBlanks" dxfId="2" priority="5" stopIfTrue="1">
      <formula>LEN(TRIM(K28))=0</formula>
    </cfRule>
  </conditionalFormatting>
  <conditionalFormatting sqref="K32">
    <cfRule type="containsBlanks" dxfId="1" priority="17" stopIfTrue="1">
      <formula>LEN(TRIM(K32))=0</formula>
    </cfRule>
  </conditionalFormatting>
  <conditionalFormatting sqref="G41:H43">
    <cfRule type="containsBlanks" dxfId="0" priority="1" stopIfTrue="1">
      <formula>LEN(TRIM(G41))=0</formula>
    </cfRule>
  </conditionalFormatting>
  <dataValidations count="4">
    <dataValidation type="list" allowBlank="1" showInputMessage="1" showErrorMessage="1" sqref="K32:K33" xr:uid="{0C74792B-44F6-4DA4-A40D-ACB426D434FF}">
      <formula1>$Q$33:$Q$35</formula1>
    </dataValidation>
    <dataValidation type="custom" allowBlank="1" showInputMessage="1" showErrorMessage="1" sqref="G34:G36" xr:uid="{EC340118-0EAB-484F-9A59-2A72113E4B3D}">
      <formula1>#REF!=F34</formula1>
    </dataValidation>
    <dataValidation type="list" allowBlank="1" showInputMessage="1" showErrorMessage="1" sqref="K4" xr:uid="{1013E6F9-AAF2-44AB-AC37-36A316D71776}">
      <formula1>$Q$5:$Q$7</formula1>
    </dataValidation>
    <dataValidation type="list" allowBlank="1" showInputMessage="1" showErrorMessage="1" sqref="K28" xr:uid="{41D69A21-91F2-415B-BDF2-A5CC533D8383}">
      <formula1>$Q$29:$Q$30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8</vt:i4>
      </vt:variant>
    </vt:vector>
  </HeadingPairs>
  <TitlesOfParts>
    <vt:vector size="12" baseType="lpstr">
      <vt:lpstr>2-8時段(16-20(含)人)</vt:lpstr>
      <vt:lpstr>2-8時段(21-35(含)人)</vt:lpstr>
      <vt:lpstr>2-8時段(36-50(含)人)</vt:lpstr>
      <vt:lpstr>2-8時段(51人以上)</vt:lpstr>
      <vt:lpstr>'2-8時段(16-20(含)人)'!Print_Area</vt:lpstr>
      <vt:lpstr>'2-8時段(21-35(含)人)'!Print_Area</vt:lpstr>
      <vt:lpstr>'2-8時段(36-50(含)人)'!Print_Area</vt:lpstr>
      <vt:lpstr>'2-8時段(51人以上)'!Print_Area</vt:lpstr>
      <vt:lpstr>'2-8時段(16-20(含)人)'!Print_Titles</vt:lpstr>
      <vt:lpstr>'2-8時段(21-35(含)人)'!Print_Titles</vt:lpstr>
      <vt:lpstr>'2-8時段(36-50(含)人)'!Print_Titles</vt:lpstr>
      <vt:lpstr>'2-8時段(51人以上)'!Print_Titles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林妤庭</cp:lastModifiedBy>
  <cp:lastPrinted>2026-02-02T02:59:11Z</cp:lastPrinted>
  <dcterms:created xsi:type="dcterms:W3CDTF">2020-01-03T07:51:17Z</dcterms:created>
  <dcterms:modified xsi:type="dcterms:W3CDTF">2026-02-02T02:59:34Z</dcterms:modified>
</cp:coreProperties>
</file>