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055C2A00-0EB8-47BB-BE25-4042E4324FD9}" xr6:coauthVersionLast="36" xr6:coauthVersionMax="47" xr10:uidLastSave="{00000000-0000-0000-0000-000000000000}"/>
  <workbookProtection workbookAlgorithmName="SHA-512" workbookHashValue="+LkCXid2yjVXw6pCOcUby7URxJkhXycRe/2v5oJug2aaA5KC9WZON/boGsnJA0AeQoIqUKaEb0uqFVwuDuQNcQ==" workbookSaltValue="yE0lPVomVmIZnIlFMdsbSg==" workbookSpinCount="100000" lockStructure="1"/>
  <bookViews>
    <workbookView xWindow="0" yWindow="0" windowWidth="23040" windowHeight="8556" xr2:uid="{00000000-000D-0000-FFFF-FFFF00000000}"/>
  </bookViews>
  <sheets>
    <sheet name="2-8時段(16-20(含)人)" sheetId="17" r:id="rId1"/>
    <sheet name="2-8時段(21-35(含)人)" sheetId="18" r:id="rId2"/>
    <sheet name="2-8時段(36-50(含)人)" sheetId="16" r:id="rId3"/>
    <sheet name="2-8時段(51人以上)" sheetId="11" r:id="rId4"/>
  </sheets>
  <definedNames>
    <definedName name="_xlnm.Print_Area" localSheetId="0">'2-8時段(16-20(含)人)'!$A$1:$I$46</definedName>
    <definedName name="_xlnm.Print_Area" localSheetId="1">'2-8時段(21-35(含)人)'!$A$1:$I$46</definedName>
    <definedName name="_xlnm.Print_Area" localSheetId="2">'2-8時段(36-50(含)人)'!$A$1:$I$46</definedName>
    <definedName name="_xlnm.Print_Area" localSheetId="3">'2-8時段(51人以上)'!$A$1:$I$46</definedName>
    <definedName name="_xlnm.Print_Titles" localSheetId="0">'2-8時段(16-20(含)人)'!$1:$1</definedName>
    <definedName name="_xlnm.Print_Titles" localSheetId="1">'2-8時段(21-35(含)人)'!$1:$1</definedName>
    <definedName name="_xlnm.Print_Titles" localSheetId="2">'2-8時段(36-50(含)人)'!$1:$1</definedName>
    <definedName name="_xlnm.Print_Titles" localSheetId="3">'2-8時段(51人以上)'!$1:$1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1" l="1"/>
  <c r="D12" i="11"/>
  <c r="F12" i="11" s="1"/>
  <c r="H12" i="11" s="1"/>
  <c r="E20" i="16" l="1"/>
  <c r="F20" i="16" s="1"/>
  <c r="H20" i="16" s="1"/>
  <c r="E16" i="16"/>
  <c r="F16" i="16" s="1"/>
  <c r="H16" i="16" s="1"/>
  <c r="E12" i="16"/>
  <c r="F12" i="16" s="1"/>
  <c r="H12" i="16" s="1"/>
  <c r="D12" i="16"/>
  <c r="F8" i="16"/>
  <c r="H8" i="16" s="1"/>
  <c r="H4" i="16"/>
  <c r="E4" i="16"/>
  <c r="F4" i="16" s="1"/>
  <c r="G4" i="16" s="1"/>
  <c r="E44" i="16" s="1"/>
  <c r="E12" i="18"/>
  <c r="E20" i="18"/>
  <c r="F20" i="18" s="1"/>
  <c r="H20" i="18" s="1"/>
  <c r="E16" i="18"/>
  <c r="F16" i="18" s="1"/>
  <c r="H16" i="18" s="1"/>
  <c r="F12" i="18"/>
  <c r="H12" i="18" s="1"/>
  <c r="D12" i="18"/>
  <c r="F8" i="18"/>
  <c r="H8" i="18" s="1"/>
  <c r="H4" i="18"/>
  <c r="E4" i="18"/>
  <c r="F4" i="18" s="1"/>
  <c r="G4" i="18" s="1"/>
  <c r="E44" i="18" s="1"/>
  <c r="F20" i="17"/>
  <c r="H20" i="17" s="1"/>
  <c r="E20" i="17"/>
  <c r="E16" i="17"/>
  <c r="F16" i="17" s="1"/>
  <c r="H16" i="17" s="1"/>
  <c r="E12" i="17"/>
  <c r="D12" i="17"/>
  <c r="F12" i="17" s="1"/>
  <c r="H12" i="17" s="1"/>
  <c r="F8" i="17"/>
  <c r="H8" i="17" s="1"/>
  <c r="H4" i="17"/>
  <c r="E4" i="17"/>
  <c r="F4" i="17" s="1"/>
  <c r="G4" i="17" s="1"/>
  <c r="E44" i="17" s="1"/>
  <c r="E20" i="11"/>
  <c r="F20" i="11" s="1"/>
  <c r="H20" i="11" s="1"/>
  <c r="E16" i="11"/>
  <c r="F16" i="11" s="1"/>
  <c r="H16" i="11" s="1"/>
  <c r="F8" i="11"/>
  <c r="H8" i="11" s="1"/>
  <c r="H4" i="11"/>
  <c r="E4" i="11"/>
  <c r="F4" i="11" s="1"/>
  <c r="G4" i="11" s="1"/>
  <c r="H40" i="17"/>
  <c r="G41" i="17" s="1"/>
  <c r="G40" i="17"/>
  <c r="F39" i="17"/>
  <c r="F38" i="17"/>
  <c r="F40" i="17" s="1"/>
  <c r="F37" i="17"/>
  <c r="A37" i="17"/>
  <c r="H34" i="17"/>
  <c r="G34" i="17"/>
  <c r="H33" i="17"/>
  <c r="G33" i="17"/>
  <c r="F32" i="17"/>
  <c r="F31" i="17"/>
  <c r="F30" i="17"/>
  <c r="F29" i="17"/>
  <c r="F28" i="17"/>
  <c r="F33" i="17" s="1"/>
  <c r="A28" i="17"/>
  <c r="D24" i="17"/>
  <c r="F24" i="17" s="1"/>
  <c r="H24" i="17" s="1"/>
  <c r="H41" i="18"/>
  <c r="G41" i="18"/>
  <c r="H40" i="18"/>
  <c r="G40" i="18"/>
  <c r="F39" i="18"/>
  <c r="F40" i="18" s="1"/>
  <c r="F38" i="18"/>
  <c r="F37" i="18"/>
  <c r="A37" i="18"/>
  <c r="H34" i="18"/>
  <c r="H33" i="18"/>
  <c r="G33" i="18"/>
  <c r="G34" i="18" s="1"/>
  <c r="F32" i="18"/>
  <c r="F31" i="18"/>
  <c r="F30" i="18"/>
  <c r="F29" i="18"/>
  <c r="F33" i="18" s="1"/>
  <c r="F28" i="18"/>
  <c r="A28" i="18"/>
  <c r="F24" i="18"/>
  <c r="H24" i="18" s="1"/>
  <c r="D24" i="18"/>
  <c r="H40" i="16"/>
  <c r="H41" i="16" s="1"/>
  <c r="G40" i="16"/>
  <c r="F39" i="16"/>
  <c r="F38" i="16"/>
  <c r="F40" i="16" s="1"/>
  <c r="F37" i="16"/>
  <c r="A37" i="16"/>
  <c r="H34" i="16"/>
  <c r="G34" i="16"/>
  <c r="H33" i="16"/>
  <c r="G33" i="16"/>
  <c r="F32" i="16"/>
  <c r="F31" i="16"/>
  <c r="F30" i="16"/>
  <c r="F29" i="16"/>
  <c r="F28" i="16"/>
  <c r="F33" i="16" s="1"/>
  <c r="A28" i="16"/>
  <c r="D24" i="16"/>
  <c r="F24" i="16" s="1"/>
  <c r="H24" i="16" s="1"/>
  <c r="I44" i="16" l="1"/>
  <c r="A44" i="16" s="1"/>
  <c r="I44" i="17"/>
  <c r="A44" i="17" s="1"/>
  <c r="H41" i="17"/>
  <c r="I44" i="18"/>
  <c r="A44" i="18" s="1"/>
  <c r="G41" i="16"/>
  <c r="D24" i="11" l="1"/>
  <c r="F24" i="11" s="1"/>
  <c r="H24" i="11" s="1"/>
  <c r="H40" i="11" l="1"/>
  <c r="G40" i="11"/>
  <c r="G41" i="11" s="1"/>
  <c r="H33" i="11"/>
  <c r="G33" i="11"/>
  <c r="H34" i="11" l="1"/>
  <c r="H41" i="11"/>
  <c r="G34" i="11"/>
  <c r="I44" i="11" l="1"/>
  <c r="E44" i="11"/>
  <c r="A37" i="11" l="1"/>
  <c r="A28" i="11"/>
  <c r="F39" i="11"/>
  <c r="F38" i="11"/>
  <c r="F37" i="11"/>
  <c r="F32" i="11"/>
  <c r="F31" i="11"/>
  <c r="F30" i="11"/>
  <c r="F29" i="11"/>
  <c r="F28" i="11"/>
  <c r="F40" i="11" l="1"/>
  <c r="F33" i="11"/>
  <c r="A44" i="11" l="1"/>
</calcChain>
</file>

<file path=xl/sharedStrings.xml><?xml version="1.0" encoding="utf-8"?>
<sst xmlns="http://schemas.openxmlformats.org/spreadsheetml/2006/main" count="552" uniqueCount="55">
  <si>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</si>
  <si>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</si>
  <si>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</si>
  <si>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</si>
  <si>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</si>
  <si>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</si>
  <si>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</si>
  <si>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</si>
  <si>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</si>
  <si>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</si>
  <si>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</si>
  <si>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</si>
  <si>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</si>
  <si>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</si>
  <si>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</si>
  <si>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</si>
  <si>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</si>
  <si>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</si>
  <si>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</si>
  <si>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</si>
  <si>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</si>
  <si>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</si>
  <si>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</si>
  <si>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</si>
  <si>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</si>
  <si>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</si>
  <si>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</si>
  <si>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</si>
  <si>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</si>
  <si>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</si>
  <si>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</si>
  <si>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</si>
  <si>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</si>
  <si>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</si>
  <si>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縣外專案講師旅運費</t>
    <phoneticPr fontId="2" type="noConversion"/>
  </si>
  <si>
    <r>
      <t>●</t>
    </r>
    <r>
      <rPr>
        <sz val="11"/>
        <rFont val="標楷體"/>
        <family val="4"/>
        <charset val="136"/>
      </rPr>
      <t>限延緩失能課程或創新方案計畫。
●講師之戶籍地及實際居住地非本縣。
●依據本府「國內出差旅費報支要點」規定辦理，可申請車資及住宿費。</t>
    </r>
    <phoneticPr fontId="2" type="noConversion"/>
  </si>
  <si>
    <t>期</t>
    <phoneticPr fontId="2" type="noConversion"/>
  </si>
  <si>
    <t>朝陽站獎助費</t>
    <phoneticPr fontId="2" type="noConversion"/>
  </si>
  <si>
    <t>創新方案費用/預防及延緩失能照護服務費用</t>
    <phoneticPr fontId="2" type="noConversion"/>
  </si>
  <si>
    <r>
      <t>●</t>
    </r>
    <r>
      <rPr>
        <sz val="11"/>
        <rFont val="標楷體"/>
        <family val="4"/>
        <charset val="136"/>
      </rPr>
      <t>比照「巷弄長照站加值費」標準補助。</t>
    </r>
    <phoneticPr fontId="2" type="noConversion"/>
  </si>
  <si>
    <t>設施設備
-財產</t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</si>
  <si>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●為使經費妥善運用，於營運第5年，除因特殊情形並經本府同意者外，均應隔一年度後，始得再次提出申請。</t>
    <phoneticPr fontId="2" type="noConversion"/>
  </si>
  <si>
    <t>●請依計畫書人數級距填報
●若實際執行未達標，將依實報人次核銷。平均人數未達16人，將按比例補助。
●由據點系統產出之月報表計算，計算公式：健康促進人次/健康促進場次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</si>
  <si>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</si>
  <si>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</si>
  <si>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115年經費概算表-2~8時段(51人以上)                </t>
    <phoneticPr fontId="2" type="noConversion"/>
  </si>
  <si>
    <t xml:space="preserve">                  115年經費概算表-2~8時段(36-50(含)人)                </t>
    <phoneticPr fontId="2" type="noConversion"/>
  </si>
  <si>
    <t xml:space="preserve">                  115年經費概算表-2~8時段(21-35(含)人)                </t>
    <phoneticPr fontId="2" type="noConversion"/>
  </si>
  <si>
    <t xml:space="preserve">                  115年經費概算表-2~8時段(16-20(含)人)                </t>
    <phoneticPr fontId="2" type="noConversion"/>
  </si>
  <si>
    <t>申請時段</t>
    <phoneticPr fontId="2" type="noConversion"/>
  </si>
  <si>
    <t>2時段</t>
    <phoneticPr fontId="2" type="noConversion"/>
  </si>
  <si>
    <t>4時段</t>
    <phoneticPr fontId="2" type="noConversion"/>
  </si>
  <si>
    <t>6時段</t>
    <phoneticPr fontId="2" type="noConversion"/>
  </si>
  <si>
    <r>
      <t>●</t>
    </r>
    <r>
      <rPr>
        <b/>
        <sz val="11"/>
        <rFont val="標楷體"/>
        <family val="4"/>
        <charset val="136"/>
      </rPr>
      <t>創新方案費用</t>
    </r>
    <r>
      <rPr>
        <sz val="11"/>
        <rFont val="標楷體"/>
        <family val="4"/>
        <charset val="136"/>
      </rPr>
      <t>每期選用1個主題其應依在地服務對象特性及需求選用，每期至少辦理10場系列性課程。最高補助3期，3期選用之主題與服務期間皆不可重疊。
●</t>
    </r>
    <r>
      <rPr>
        <b/>
        <sz val="11"/>
        <rFont val="標楷體"/>
        <family val="4"/>
        <charset val="136"/>
      </rPr>
      <t>預防及延緩失能照護服務費用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</si>
  <si>
    <t>申請旅運費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</si>
</sst>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0"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R45"/>
  <sheetViews>
    <sheetView tabSelected="1" zoomScale="85" zoomScaleNormal="85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8" ht="30" customHeight="1" thickBot="1" x14ac:dyDescent="0.35">
      <c r="A1" s="30" t="s">
        <v>48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5" t="s">
        <v>23</v>
      </c>
      <c r="H3" s="25" t="s">
        <v>32</v>
      </c>
      <c r="I3" s="38"/>
      <c r="K3" s="23" t="s">
        <v>49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4"/>
    </row>
    <row r="5" spans="1:18" ht="25.05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0" t="s">
        <v>50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0" t="s">
        <v>51</v>
      </c>
      <c r="R6" s="7">
        <v>16000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5" t="s">
        <v>23</v>
      </c>
      <c r="H7" s="25" t="s">
        <v>32</v>
      </c>
      <c r="I7" s="38"/>
      <c r="Q7" s="20" t="s">
        <v>52</v>
      </c>
      <c r="R7" s="7">
        <v>16000</v>
      </c>
    </row>
    <row r="8" spans="1:18" ht="109.95" customHeight="1" x14ac:dyDescent="0.3">
      <c r="A8" s="39" t="s">
        <v>38</v>
      </c>
      <c r="B8" s="40"/>
      <c r="C8" s="8" t="s">
        <v>36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53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5" t="s">
        <v>23</v>
      </c>
      <c r="H11" s="25" t="s">
        <v>32</v>
      </c>
      <c r="I11" s="38"/>
    </row>
    <row r="12" spans="1:18" ht="90" customHeight="1" x14ac:dyDescent="0.3">
      <c r="A12" s="39" t="s">
        <v>37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39</v>
      </c>
    </row>
    <row r="13" spans="1:18" ht="25.05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0" t="s">
        <v>50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0" t="s">
        <v>51</v>
      </c>
      <c r="R14" s="7">
        <v>12500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5" t="s">
        <v>23</v>
      </c>
      <c r="H15" s="25" t="s">
        <v>4</v>
      </c>
      <c r="I15" s="38"/>
      <c r="Q15" s="20" t="s">
        <v>52</v>
      </c>
      <c r="R15" s="7">
        <v>12500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42</v>
      </c>
    </row>
    <row r="17" spans="1:18" ht="25.05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0" t="s">
        <v>50</v>
      </c>
      <c r="R17" s="7">
        <v>16000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0" t="s">
        <v>51</v>
      </c>
      <c r="R18" s="7">
        <v>25000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5" t="s">
        <v>23</v>
      </c>
      <c r="H19" s="25" t="s">
        <v>32</v>
      </c>
      <c r="I19" s="38"/>
      <c r="Q19" s="20" t="s">
        <v>52</v>
      </c>
      <c r="R19" s="7">
        <v>37500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42</v>
      </c>
    </row>
    <row r="21" spans="1:18" ht="25.05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0" t="s">
        <v>50</v>
      </c>
      <c r="R21" s="7">
        <v>24000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0" t="s">
        <v>51</v>
      </c>
      <c r="R22" s="7">
        <v>36000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5" t="s">
        <v>23</v>
      </c>
      <c r="H23" s="25" t="s">
        <v>32</v>
      </c>
      <c r="I23" s="38"/>
      <c r="K23" s="23" t="s">
        <v>54</v>
      </c>
      <c r="Q23" s="20" t="s">
        <v>52</v>
      </c>
      <c r="R23" s="7">
        <v>54000</v>
      </c>
    </row>
    <row r="24" spans="1:18" ht="90" customHeight="1" x14ac:dyDescent="0.3">
      <c r="A24" s="39" t="s">
        <v>34</v>
      </c>
      <c r="B24" s="40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  <c r="K24" s="24"/>
    </row>
    <row r="25" spans="1:18" ht="25.05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0" t="s">
        <v>43</v>
      </c>
      <c r="R25" s="20">
        <v>1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50" t="s">
        <v>7</v>
      </c>
      <c r="Q26" s="20" t="s">
        <v>44</v>
      </c>
      <c r="R26" s="20">
        <v>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5" t="s">
        <v>23</v>
      </c>
      <c r="H27" s="25" t="s">
        <v>32</v>
      </c>
      <c r="I27" s="38"/>
      <c r="K27" s="23" t="s">
        <v>27</v>
      </c>
    </row>
    <row r="28" spans="1:18" ht="34.950000000000003" customHeight="1" x14ac:dyDescent="0.3">
      <c r="A28" s="26">
        <f>K28</f>
        <v>0</v>
      </c>
      <c r="B28" s="5"/>
      <c r="C28" s="5"/>
      <c r="D28" s="5"/>
      <c r="E28" s="1"/>
      <c r="F28" s="3">
        <f>D28*E28</f>
        <v>0</v>
      </c>
      <c r="G28" s="5"/>
      <c r="H28" s="1"/>
      <c r="I28" s="57" t="s">
        <v>41</v>
      </c>
      <c r="K28" s="51"/>
    </row>
    <row r="29" spans="1:18" ht="34.950000000000003" customHeight="1" x14ac:dyDescent="0.3">
      <c r="A29" s="52" t="s">
        <v>21</v>
      </c>
      <c r="B29" s="6"/>
      <c r="C29" s="6"/>
      <c r="D29" s="5"/>
      <c r="E29" s="1"/>
      <c r="F29" s="3">
        <f>D29*E29</f>
        <v>0</v>
      </c>
      <c r="G29" s="5"/>
      <c r="H29" s="1"/>
      <c r="I29" s="58"/>
      <c r="K29" s="51"/>
      <c r="Q29" s="20" t="s">
        <v>28</v>
      </c>
    </row>
    <row r="30" spans="1:18" ht="34.950000000000003" customHeight="1" x14ac:dyDescent="0.3">
      <c r="A30" s="52"/>
      <c r="B30" s="6"/>
      <c r="C30" s="6"/>
      <c r="D30" s="5"/>
      <c r="E30" s="1"/>
      <c r="F30" s="3">
        <f>D30*E30</f>
        <v>0</v>
      </c>
      <c r="G30" s="5"/>
      <c r="H30" s="1"/>
      <c r="I30" s="58"/>
      <c r="Q30" s="20" t="s">
        <v>29</v>
      </c>
    </row>
    <row r="31" spans="1:18" ht="34.950000000000003" customHeight="1" x14ac:dyDescent="0.3">
      <c r="A31" s="52"/>
      <c r="B31" s="6"/>
      <c r="C31" s="6"/>
      <c r="D31" s="5"/>
      <c r="E31" s="1"/>
      <c r="F31" s="3">
        <f>D31*E31</f>
        <v>0</v>
      </c>
      <c r="G31" s="5"/>
      <c r="H31" s="1"/>
      <c r="I31" s="58"/>
      <c r="Q31" s="20" t="s">
        <v>30</v>
      </c>
    </row>
    <row r="32" spans="1:18" ht="34.950000000000003" customHeight="1" x14ac:dyDescent="0.3">
      <c r="A32" s="53"/>
      <c r="B32" s="6"/>
      <c r="C32" s="6"/>
      <c r="D32" s="6"/>
      <c r="E32" s="2"/>
      <c r="F32" s="3">
        <f>D32*E32</f>
        <v>0</v>
      </c>
      <c r="G32" s="5"/>
      <c r="H32" s="1"/>
      <c r="I32" s="58"/>
    </row>
    <row r="33" spans="1:18" ht="30" customHeight="1" x14ac:dyDescent="0.3">
      <c r="A33" s="54" t="s">
        <v>16</v>
      </c>
      <c r="B33" s="55"/>
      <c r="C33" s="55"/>
      <c r="D33" s="55"/>
      <c r="E33" s="56"/>
      <c r="F33" s="14">
        <f>SUM(F28:F32)</f>
        <v>0</v>
      </c>
      <c r="G33" s="14">
        <f>SUM(G28:G32)</f>
        <v>0</v>
      </c>
      <c r="H33" s="14">
        <f>SUM(H28:H32)</f>
        <v>0</v>
      </c>
      <c r="I33" s="58"/>
    </row>
    <row r="34" spans="1:18" ht="25.05" customHeight="1" thickBot="1" x14ac:dyDescent="0.35">
      <c r="A34" s="42" t="s">
        <v>5</v>
      </c>
      <c r="B34" s="43"/>
      <c r="C34" s="43"/>
      <c r="D34" s="43"/>
      <c r="E34" s="43"/>
      <c r="F34" s="44"/>
      <c r="G34" s="9" t="str">
        <f>IFERROR(G33/($G$33+$H$33),"")</f>
        <v/>
      </c>
      <c r="H34" s="9" t="str">
        <f>IFERROR(H33/($G$33+$H$33),"")</f>
        <v/>
      </c>
      <c r="I34" s="58"/>
    </row>
    <row r="35" spans="1:18" ht="25.05" customHeight="1" x14ac:dyDescent="0.3">
      <c r="A35" s="33" t="s">
        <v>0</v>
      </c>
      <c r="B35" s="35" t="s">
        <v>1</v>
      </c>
      <c r="C35" s="35" t="s">
        <v>9</v>
      </c>
      <c r="D35" s="35" t="s">
        <v>3</v>
      </c>
      <c r="E35" s="35" t="s">
        <v>8</v>
      </c>
      <c r="F35" s="35" t="s">
        <v>10</v>
      </c>
      <c r="G35" s="35" t="s">
        <v>11</v>
      </c>
      <c r="H35" s="35"/>
      <c r="I35" s="58"/>
      <c r="R35" s="7"/>
    </row>
    <row r="36" spans="1:18" ht="25.05" customHeight="1" thickBot="1" x14ac:dyDescent="0.35">
      <c r="A36" s="34"/>
      <c r="B36" s="36"/>
      <c r="C36" s="36"/>
      <c r="D36" s="36"/>
      <c r="E36" s="36"/>
      <c r="F36" s="36"/>
      <c r="G36" s="25" t="s">
        <v>23</v>
      </c>
      <c r="H36" s="25" t="s">
        <v>32</v>
      </c>
      <c r="I36" s="58"/>
      <c r="R36" s="7"/>
    </row>
    <row r="37" spans="1:18" ht="34.950000000000003" customHeight="1" x14ac:dyDescent="0.3">
      <c r="A37" s="26">
        <f>K28</f>
        <v>0</v>
      </c>
      <c r="B37" s="5"/>
      <c r="C37" s="5"/>
      <c r="D37" s="5"/>
      <c r="E37" s="1"/>
      <c r="F37" s="3">
        <f>D37*E37</f>
        <v>0</v>
      </c>
      <c r="G37" s="5"/>
      <c r="H37" s="1"/>
      <c r="I37" s="58"/>
      <c r="R37" s="7"/>
    </row>
    <row r="38" spans="1:18" ht="34.950000000000003" customHeight="1" x14ac:dyDescent="0.3">
      <c r="A38" s="52" t="s">
        <v>40</v>
      </c>
      <c r="B38" s="5"/>
      <c r="C38" s="5"/>
      <c r="D38" s="5"/>
      <c r="E38" s="1"/>
      <c r="F38" s="3">
        <f>D38*E38</f>
        <v>0</v>
      </c>
      <c r="G38" s="5"/>
      <c r="H38" s="1"/>
      <c r="I38" s="58"/>
      <c r="R38" s="7"/>
    </row>
    <row r="39" spans="1:18" ht="34.950000000000003" customHeight="1" x14ac:dyDescent="0.3">
      <c r="A39" s="53"/>
      <c r="B39" s="5"/>
      <c r="C39" s="5"/>
      <c r="D39" s="5"/>
      <c r="E39" s="1"/>
      <c r="F39" s="3">
        <f>D39*E39</f>
        <v>0</v>
      </c>
      <c r="G39" s="5"/>
      <c r="H39" s="1"/>
      <c r="I39" s="58"/>
      <c r="R39" s="7"/>
    </row>
    <row r="40" spans="1:18" ht="30" customHeight="1" x14ac:dyDescent="0.3">
      <c r="A40" s="54" t="s">
        <v>16</v>
      </c>
      <c r="B40" s="55"/>
      <c r="C40" s="55"/>
      <c r="D40" s="55"/>
      <c r="E40" s="56"/>
      <c r="F40" s="14">
        <f>SUM(F37:F39)</f>
        <v>0</v>
      </c>
      <c r="G40" s="14">
        <f>SUM(G35:G39)</f>
        <v>0</v>
      </c>
      <c r="H40" s="14">
        <f>SUM(H35:H39)</f>
        <v>0</v>
      </c>
      <c r="I40" s="58"/>
    </row>
    <row r="41" spans="1:18" ht="25.05" customHeight="1" thickBot="1" x14ac:dyDescent="0.35">
      <c r="A41" s="42" t="s">
        <v>5</v>
      </c>
      <c r="B41" s="43"/>
      <c r="C41" s="43"/>
      <c r="D41" s="43"/>
      <c r="E41" s="43"/>
      <c r="F41" s="44"/>
      <c r="G41" s="9" t="str">
        <f>IFERROR(G40/($G$40+$H$40),"")</f>
        <v/>
      </c>
      <c r="H41" s="9" t="str">
        <f>IFERROR(H40/($G$40+$H$40),"")</f>
        <v/>
      </c>
      <c r="I41" s="59"/>
    </row>
    <row r="42" spans="1:18" ht="30" customHeight="1" thickBot="1" x14ac:dyDescent="0.35">
      <c r="A42" s="60" t="s">
        <v>12</v>
      </c>
      <c r="B42" s="61"/>
      <c r="C42" s="61"/>
      <c r="D42" s="61"/>
      <c r="E42" s="61"/>
      <c r="F42" s="61"/>
      <c r="G42" s="61"/>
      <c r="H42" s="61"/>
      <c r="I42" s="62"/>
    </row>
    <row r="43" spans="1:18" ht="30" customHeight="1" thickBot="1" x14ac:dyDescent="0.35">
      <c r="A43" s="63" t="s">
        <v>6</v>
      </c>
      <c r="B43" s="63"/>
      <c r="C43" s="63"/>
      <c r="D43" s="63"/>
      <c r="E43" s="63" t="s">
        <v>31</v>
      </c>
      <c r="F43" s="63"/>
      <c r="G43" s="63"/>
      <c r="H43" s="63"/>
      <c r="I43" s="27" t="s">
        <v>33</v>
      </c>
    </row>
    <row r="44" spans="1:18" ht="39.9" customHeight="1" thickBot="1" x14ac:dyDescent="0.35">
      <c r="A44" s="64" t="str">
        <f>IFERROR(E44+I44,"")</f>
        <v/>
      </c>
      <c r="B44" s="63"/>
      <c r="C44" s="63"/>
      <c r="D44" s="63"/>
      <c r="E44" s="65" t="str">
        <f>IFERROR(G4+G8+G12+G16+G20+G24+G33+G40,"")</f>
        <v/>
      </c>
      <c r="F44" s="65"/>
      <c r="G44" s="65"/>
      <c r="H44" s="65"/>
      <c r="I44" s="28" t="str">
        <f>IFERROR(H4+H8+H12+H16+H20+H24+H33+H40,"")</f>
        <v/>
      </c>
    </row>
    <row r="45" spans="1:18" s="11" customFormat="1" ht="25.05" customHeight="1" x14ac:dyDescent="0.3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4sg0U7CeIwtcR7p2aGVn0t9SMCzQv6gPUfHFdScy7G0iOoIRBXaxENTXsJC6Ihpn6+1zpYDd8g7vec4lE5ykLw==" saltValue="7FYJowVzEsO6U6xxjVX9eA==" spinCount="100000" sheet="1" selectLockedCells="1"/>
  <mergeCells count="95">
    <mergeCell ref="A42:I42"/>
    <mergeCell ref="A43:D43"/>
    <mergeCell ref="E43:H43"/>
    <mergeCell ref="A44:D44"/>
    <mergeCell ref="E44:H44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I28:I41"/>
    <mergeCell ref="A38:A39"/>
    <mergeCell ref="A40:E40"/>
    <mergeCell ref="A41:F41"/>
    <mergeCell ref="A24:B24"/>
    <mergeCell ref="I24:I25"/>
    <mergeCell ref="A25:F25"/>
    <mergeCell ref="A26:A27"/>
    <mergeCell ref="B26:B27"/>
    <mergeCell ref="C26:C27"/>
    <mergeCell ref="D26:D27"/>
    <mergeCell ref="E26:E27"/>
    <mergeCell ref="F26:F27"/>
    <mergeCell ref="G26:H26"/>
    <mergeCell ref="I26:I27"/>
    <mergeCell ref="G22:H22"/>
    <mergeCell ref="I22:I23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39" priority="20" stopIfTrue="1">
      <formula>LEN(TRIM(B28))=0</formula>
    </cfRule>
  </conditionalFormatting>
  <conditionalFormatting sqref="G28:H32">
    <cfRule type="containsBlanks" dxfId="38" priority="15" stopIfTrue="1">
      <formula>LEN(TRIM(G28))=0</formula>
    </cfRule>
  </conditionalFormatting>
  <conditionalFormatting sqref="G37:H39">
    <cfRule type="containsBlanks" dxfId="37" priority="14" stopIfTrue="1">
      <formula>LEN(TRIM(G37))=0</formula>
    </cfRule>
  </conditionalFormatting>
  <conditionalFormatting sqref="K28">
    <cfRule type="containsBlanks" dxfId="36" priority="16" stopIfTrue="1">
      <formula>LEN(TRIM(K28))=0</formula>
    </cfRule>
  </conditionalFormatting>
  <conditionalFormatting sqref="K24">
    <cfRule type="containsBlanks" dxfId="35" priority="11" stopIfTrue="1">
      <formula>LEN(TRIM(K24))=0</formula>
    </cfRule>
  </conditionalFormatting>
  <conditionalFormatting sqref="D4">
    <cfRule type="containsBlanks" dxfId="34" priority="5">
      <formula>LEN(TRIM(D4))=0</formula>
    </cfRule>
  </conditionalFormatting>
  <conditionalFormatting sqref="D8">
    <cfRule type="containsBlanks" dxfId="33" priority="2">
      <formula>LEN(TRIM(D8))=0</formula>
    </cfRule>
  </conditionalFormatting>
  <conditionalFormatting sqref="D16">
    <cfRule type="containsBlanks" dxfId="32" priority="4">
      <formula>LEN(TRIM(D16))=0</formula>
    </cfRule>
  </conditionalFormatting>
  <conditionalFormatting sqref="D20">
    <cfRule type="containsBlanks" dxfId="31" priority="3">
      <formula>LEN(TRIM(D20))=0</formula>
    </cfRule>
  </conditionalFormatting>
  <conditionalFormatting sqref="K4">
    <cfRule type="containsBlanks" dxfId="30" priority="1" stopIfTrue="1">
      <formula>LEN(TRIM(K4))=0</formula>
    </cfRule>
  </conditionalFormatting>
  <dataValidations count="4">
    <dataValidation type="list" allowBlank="1" showInputMessage="1" showErrorMessage="1" sqref="K24" xr:uid="{18F8E2D7-59DC-467A-929F-B23BC6D87370}">
      <formula1>$Q$25:$Q$26</formula1>
    </dataValidation>
    <dataValidation type="list" allowBlank="1" showInputMessage="1" showErrorMessage="1" sqref="K4" xr:uid="{4B0BE272-CF29-437E-8927-912F390AF461}">
      <formula1>$Q$5:$Q$7</formula1>
    </dataValidation>
    <dataValidation type="custom" allowBlank="1" showInputMessage="1" showErrorMessage="1" sqref="G30:G32" xr:uid="{F4748121-E883-43A3-BF92-46A980D0DE2D}">
      <formula1>#REF!=F30</formula1>
    </dataValidation>
    <dataValidation type="list" allowBlank="1" showInputMessage="1" showErrorMessage="1" sqref="K28:K29" xr:uid="{BF3B5F1C-14B7-436B-A196-02474B8CF3BD}">
      <formula1>$Q$29:$Q$31</formula1>
    </dataValidation>
  </dataValidations>
  <printOptions horizontalCentered="1"/>
  <pageMargins left="0.39370078740157483" right="0.39370078740157483" top="0.47244094488188981" bottom="0.47244094488188981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R45"/>
  <sheetViews>
    <sheetView zoomScale="85" zoomScaleNormal="85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8" ht="30" customHeight="1" thickBot="1" x14ac:dyDescent="0.35">
      <c r="A1" s="30" t="s">
        <v>47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5" t="s">
        <v>23</v>
      </c>
      <c r="H3" s="25" t="s">
        <v>32</v>
      </c>
      <c r="I3" s="38"/>
      <c r="K3" s="23" t="s">
        <v>49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4"/>
    </row>
    <row r="5" spans="1:18" ht="25.05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0" t="s">
        <v>50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0" t="s">
        <v>51</v>
      </c>
      <c r="R6" s="7">
        <v>32000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5" t="s">
        <v>23</v>
      </c>
      <c r="H7" s="25" t="s">
        <v>32</v>
      </c>
      <c r="I7" s="38"/>
      <c r="Q7" s="20" t="s">
        <v>52</v>
      </c>
      <c r="R7" s="7">
        <v>32000</v>
      </c>
    </row>
    <row r="8" spans="1:18" ht="109.95" customHeight="1" x14ac:dyDescent="0.3">
      <c r="A8" s="39" t="s">
        <v>38</v>
      </c>
      <c r="B8" s="40"/>
      <c r="C8" s="8" t="s">
        <v>36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53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5" t="s">
        <v>23</v>
      </c>
      <c r="H11" s="25" t="s">
        <v>32</v>
      </c>
      <c r="I11" s="38"/>
    </row>
    <row r="12" spans="1:18" ht="90" customHeight="1" x14ac:dyDescent="0.3">
      <c r="A12" s="39" t="s">
        <v>37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39</v>
      </c>
    </row>
    <row r="13" spans="1:18" ht="25.05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0" t="s">
        <v>50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0" t="s">
        <v>51</v>
      </c>
      <c r="R14" s="7">
        <v>25000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5" t="s">
        <v>23</v>
      </c>
      <c r="H15" s="25" t="s">
        <v>4</v>
      </c>
      <c r="I15" s="38"/>
      <c r="Q15" s="20" t="s">
        <v>52</v>
      </c>
      <c r="R15" s="7">
        <v>25000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42</v>
      </c>
    </row>
    <row r="17" spans="1:18" ht="25.05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0" t="s">
        <v>50</v>
      </c>
      <c r="R17" s="7">
        <v>32000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0" t="s">
        <v>51</v>
      </c>
      <c r="R18" s="7">
        <v>50000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5" t="s">
        <v>23</v>
      </c>
      <c r="H19" s="25" t="s">
        <v>32</v>
      </c>
      <c r="I19" s="38"/>
      <c r="Q19" s="20" t="s">
        <v>52</v>
      </c>
      <c r="R19" s="7">
        <v>72000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42</v>
      </c>
    </row>
    <row r="21" spans="1:18" ht="25.05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0" t="s">
        <v>50</v>
      </c>
      <c r="R21" s="7">
        <v>24000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0" t="s">
        <v>51</v>
      </c>
      <c r="R22" s="7">
        <v>36000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5" t="s">
        <v>23</v>
      </c>
      <c r="H23" s="25" t="s">
        <v>32</v>
      </c>
      <c r="I23" s="38"/>
      <c r="K23" s="23" t="s">
        <v>54</v>
      </c>
      <c r="Q23" s="20" t="s">
        <v>52</v>
      </c>
      <c r="R23" s="7">
        <v>54000</v>
      </c>
    </row>
    <row r="24" spans="1:18" ht="90" customHeight="1" x14ac:dyDescent="0.3">
      <c r="A24" s="39" t="s">
        <v>34</v>
      </c>
      <c r="B24" s="40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  <c r="K24" s="24"/>
    </row>
    <row r="25" spans="1:18" ht="25.05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0" t="s">
        <v>43</v>
      </c>
      <c r="R25" s="20">
        <v>1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50" t="s">
        <v>7</v>
      </c>
      <c r="Q26" s="20" t="s">
        <v>44</v>
      </c>
      <c r="R26" s="20">
        <v>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5" t="s">
        <v>23</v>
      </c>
      <c r="H27" s="25" t="s">
        <v>32</v>
      </c>
      <c r="I27" s="38"/>
      <c r="K27" s="23" t="s">
        <v>27</v>
      </c>
    </row>
    <row r="28" spans="1:18" ht="34.950000000000003" customHeight="1" x14ac:dyDescent="0.3">
      <c r="A28" s="26">
        <f>K28</f>
        <v>0</v>
      </c>
      <c r="B28" s="5"/>
      <c r="C28" s="5"/>
      <c r="D28" s="5"/>
      <c r="E28" s="1"/>
      <c r="F28" s="3">
        <f>D28*E28</f>
        <v>0</v>
      </c>
      <c r="G28" s="5"/>
      <c r="H28" s="1"/>
      <c r="I28" s="57" t="s">
        <v>41</v>
      </c>
      <c r="K28" s="51"/>
    </row>
    <row r="29" spans="1:18" ht="34.950000000000003" customHeight="1" x14ac:dyDescent="0.3">
      <c r="A29" s="52" t="s">
        <v>21</v>
      </c>
      <c r="B29" s="6"/>
      <c r="C29" s="6"/>
      <c r="D29" s="5"/>
      <c r="E29" s="1"/>
      <c r="F29" s="3">
        <f>D29*E29</f>
        <v>0</v>
      </c>
      <c r="G29" s="5"/>
      <c r="H29" s="1"/>
      <c r="I29" s="58"/>
      <c r="K29" s="51"/>
      <c r="Q29" s="20" t="s">
        <v>28</v>
      </c>
    </row>
    <row r="30" spans="1:18" ht="34.950000000000003" customHeight="1" x14ac:dyDescent="0.3">
      <c r="A30" s="52"/>
      <c r="B30" s="6"/>
      <c r="C30" s="6"/>
      <c r="D30" s="5"/>
      <c r="E30" s="1"/>
      <c r="F30" s="3">
        <f>D30*E30</f>
        <v>0</v>
      </c>
      <c r="G30" s="5"/>
      <c r="H30" s="1"/>
      <c r="I30" s="58"/>
      <c r="Q30" s="20" t="s">
        <v>29</v>
      </c>
    </row>
    <row r="31" spans="1:18" ht="34.950000000000003" customHeight="1" x14ac:dyDescent="0.3">
      <c r="A31" s="52"/>
      <c r="B31" s="6"/>
      <c r="C31" s="6"/>
      <c r="D31" s="5"/>
      <c r="E31" s="1"/>
      <c r="F31" s="3">
        <f>D31*E31</f>
        <v>0</v>
      </c>
      <c r="G31" s="5"/>
      <c r="H31" s="1"/>
      <c r="I31" s="58"/>
      <c r="Q31" s="20" t="s">
        <v>30</v>
      </c>
    </row>
    <row r="32" spans="1:18" ht="34.950000000000003" customHeight="1" x14ac:dyDescent="0.3">
      <c r="A32" s="53"/>
      <c r="B32" s="6"/>
      <c r="C32" s="6"/>
      <c r="D32" s="6"/>
      <c r="E32" s="2"/>
      <c r="F32" s="3">
        <f>D32*E32</f>
        <v>0</v>
      </c>
      <c r="G32" s="5"/>
      <c r="H32" s="1"/>
      <c r="I32" s="58"/>
    </row>
    <row r="33" spans="1:18" ht="30" customHeight="1" x14ac:dyDescent="0.3">
      <c r="A33" s="54" t="s">
        <v>16</v>
      </c>
      <c r="B33" s="55"/>
      <c r="C33" s="55"/>
      <c r="D33" s="55"/>
      <c r="E33" s="56"/>
      <c r="F33" s="14">
        <f>SUM(F28:F32)</f>
        <v>0</v>
      </c>
      <c r="G33" s="14">
        <f>SUM(G28:G32)</f>
        <v>0</v>
      </c>
      <c r="H33" s="14">
        <f>SUM(H28:H32)</f>
        <v>0</v>
      </c>
      <c r="I33" s="58"/>
    </row>
    <row r="34" spans="1:18" ht="25.05" customHeight="1" thickBot="1" x14ac:dyDescent="0.35">
      <c r="A34" s="42" t="s">
        <v>5</v>
      </c>
      <c r="B34" s="43"/>
      <c r="C34" s="43"/>
      <c r="D34" s="43"/>
      <c r="E34" s="43"/>
      <c r="F34" s="44"/>
      <c r="G34" s="9" t="str">
        <f>IFERROR(G33/($G$33+$H$33),"")</f>
        <v/>
      </c>
      <c r="H34" s="9" t="str">
        <f>IFERROR(H33/($G$33+$H$33),"")</f>
        <v/>
      </c>
      <c r="I34" s="58"/>
    </row>
    <row r="35" spans="1:18" ht="25.05" customHeight="1" x14ac:dyDescent="0.3">
      <c r="A35" s="33" t="s">
        <v>0</v>
      </c>
      <c r="B35" s="35" t="s">
        <v>1</v>
      </c>
      <c r="C35" s="35" t="s">
        <v>9</v>
      </c>
      <c r="D35" s="35" t="s">
        <v>3</v>
      </c>
      <c r="E35" s="35" t="s">
        <v>8</v>
      </c>
      <c r="F35" s="35" t="s">
        <v>10</v>
      </c>
      <c r="G35" s="35" t="s">
        <v>11</v>
      </c>
      <c r="H35" s="35"/>
      <c r="I35" s="58"/>
      <c r="R35" s="7"/>
    </row>
    <row r="36" spans="1:18" ht="25.05" customHeight="1" thickBot="1" x14ac:dyDescent="0.35">
      <c r="A36" s="34"/>
      <c r="B36" s="36"/>
      <c r="C36" s="36"/>
      <c r="D36" s="36"/>
      <c r="E36" s="36"/>
      <c r="F36" s="36"/>
      <c r="G36" s="25" t="s">
        <v>23</v>
      </c>
      <c r="H36" s="25" t="s">
        <v>32</v>
      </c>
      <c r="I36" s="58"/>
      <c r="R36" s="7"/>
    </row>
    <row r="37" spans="1:18" ht="34.950000000000003" customHeight="1" x14ac:dyDescent="0.3">
      <c r="A37" s="26">
        <f>K28</f>
        <v>0</v>
      </c>
      <c r="B37" s="5"/>
      <c r="C37" s="5"/>
      <c r="D37" s="5"/>
      <c r="E37" s="1"/>
      <c r="F37" s="3">
        <f>D37*E37</f>
        <v>0</v>
      </c>
      <c r="G37" s="5"/>
      <c r="H37" s="1"/>
      <c r="I37" s="58"/>
      <c r="R37" s="7"/>
    </row>
    <row r="38" spans="1:18" ht="34.950000000000003" customHeight="1" x14ac:dyDescent="0.3">
      <c r="A38" s="52" t="s">
        <v>40</v>
      </c>
      <c r="B38" s="5"/>
      <c r="C38" s="5"/>
      <c r="D38" s="5"/>
      <c r="E38" s="1"/>
      <c r="F38" s="3">
        <f>D38*E38</f>
        <v>0</v>
      </c>
      <c r="G38" s="5"/>
      <c r="H38" s="1"/>
      <c r="I38" s="58"/>
      <c r="R38" s="7"/>
    </row>
    <row r="39" spans="1:18" ht="34.950000000000003" customHeight="1" x14ac:dyDescent="0.3">
      <c r="A39" s="53"/>
      <c r="B39" s="5"/>
      <c r="C39" s="5"/>
      <c r="D39" s="5"/>
      <c r="E39" s="1"/>
      <c r="F39" s="3">
        <f>D39*E39</f>
        <v>0</v>
      </c>
      <c r="G39" s="5"/>
      <c r="H39" s="1"/>
      <c r="I39" s="58"/>
      <c r="R39" s="7"/>
    </row>
    <row r="40" spans="1:18" ht="30" customHeight="1" x14ac:dyDescent="0.3">
      <c r="A40" s="54" t="s">
        <v>16</v>
      </c>
      <c r="B40" s="55"/>
      <c r="C40" s="55"/>
      <c r="D40" s="55"/>
      <c r="E40" s="56"/>
      <c r="F40" s="14">
        <f>SUM(F37:F39)</f>
        <v>0</v>
      </c>
      <c r="G40" s="14">
        <f>SUM(G35:G39)</f>
        <v>0</v>
      </c>
      <c r="H40" s="14">
        <f>SUM(H35:H39)</f>
        <v>0</v>
      </c>
      <c r="I40" s="58"/>
    </row>
    <row r="41" spans="1:18" ht="25.05" customHeight="1" thickBot="1" x14ac:dyDescent="0.35">
      <c r="A41" s="42" t="s">
        <v>5</v>
      </c>
      <c r="B41" s="43"/>
      <c r="C41" s="43"/>
      <c r="D41" s="43"/>
      <c r="E41" s="43"/>
      <c r="F41" s="44"/>
      <c r="G41" s="9" t="str">
        <f>IFERROR(G40/($G$40+$H$40),"")</f>
        <v/>
      </c>
      <c r="H41" s="9" t="str">
        <f>IFERROR(H40/($G$40+$H$40),"")</f>
        <v/>
      </c>
      <c r="I41" s="59"/>
    </row>
    <row r="42" spans="1:18" ht="30" customHeight="1" thickBot="1" x14ac:dyDescent="0.35">
      <c r="A42" s="60" t="s">
        <v>12</v>
      </c>
      <c r="B42" s="61"/>
      <c r="C42" s="61"/>
      <c r="D42" s="61"/>
      <c r="E42" s="61"/>
      <c r="F42" s="61"/>
      <c r="G42" s="61"/>
      <c r="H42" s="61"/>
      <c r="I42" s="62"/>
    </row>
    <row r="43" spans="1:18" ht="30" customHeight="1" thickBot="1" x14ac:dyDescent="0.35">
      <c r="A43" s="63" t="s">
        <v>6</v>
      </c>
      <c r="B43" s="63"/>
      <c r="C43" s="63"/>
      <c r="D43" s="63"/>
      <c r="E43" s="63" t="s">
        <v>31</v>
      </c>
      <c r="F43" s="63"/>
      <c r="G43" s="63"/>
      <c r="H43" s="63"/>
      <c r="I43" s="27" t="s">
        <v>33</v>
      </c>
    </row>
    <row r="44" spans="1:18" ht="39.9" customHeight="1" thickBot="1" x14ac:dyDescent="0.35">
      <c r="A44" s="64" t="str">
        <f>IFERROR(E44+I44,"")</f>
        <v/>
      </c>
      <c r="B44" s="63"/>
      <c r="C44" s="63"/>
      <c r="D44" s="63"/>
      <c r="E44" s="65" t="str">
        <f>IFERROR(G4+G8+G12+G16+G20+G24+G33+G40,"")</f>
        <v/>
      </c>
      <c r="F44" s="65"/>
      <c r="G44" s="65"/>
      <c r="H44" s="65"/>
      <c r="I44" s="28" t="str">
        <f>IFERROR(H4+H8+H12+H16+H20+H24+H33+H40,"")</f>
        <v/>
      </c>
    </row>
    <row r="45" spans="1:18" s="11" customFormat="1" ht="25.05" customHeight="1" x14ac:dyDescent="0.3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DpQ9ikMYwTghiu6/4ohWZpftiDo5jDGGb6jJLAmLlhl69GkQ0xpLEbZyyZg8KZV1Ypz0T7Lxx7n3NI2W7MOjSg==" saltValue="uzF29xUJROm/+N5jxVq0yA==" spinCount="100000" sheet="1" selectLockedCells="1"/>
  <mergeCells count="95">
    <mergeCell ref="A42:I42"/>
    <mergeCell ref="A43:D43"/>
    <mergeCell ref="E43:H43"/>
    <mergeCell ref="A44:D44"/>
    <mergeCell ref="E44:H44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I28:I41"/>
    <mergeCell ref="A38:A39"/>
    <mergeCell ref="A40:E40"/>
    <mergeCell ref="A41:F41"/>
    <mergeCell ref="A24:B24"/>
    <mergeCell ref="I24:I25"/>
    <mergeCell ref="A25:F25"/>
    <mergeCell ref="A26:A27"/>
    <mergeCell ref="B26:B27"/>
    <mergeCell ref="C26:C27"/>
    <mergeCell ref="D26:D27"/>
    <mergeCell ref="E26:E27"/>
    <mergeCell ref="F26:F27"/>
    <mergeCell ref="G26:H26"/>
    <mergeCell ref="I26:I27"/>
    <mergeCell ref="G22:H22"/>
    <mergeCell ref="I22:I23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29" priority="20" stopIfTrue="1">
      <formula>LEN(TRIM(B28))=0</formula>
    </cfRule>
  </conditionalFormatting>
  <conditionalFormatting sqref="G28:H32">
    <cfRule type="containsBlanks" dxfId="28" priority="15" stopIfTrue="1">
      <formula>LEN(TRIM(G28))=0</formula>
    </cfRule>
  </conditionalFormatting>
  <conditionalFormatting sqref="G37:H39">
    <cfRule type="containsBlanks" dxfId="27" priority="14" stopIfTrue="1">
      <formula>LEN(TRIM(G37))=0</formula>
    </cfRule>
  </conditionalFormatting>
  <conditionalFormatting sqref="K28">
    <cfRule type="containsBlanks" dxfId="26" priority="16" stopIfTrue="1">
      <formula>LEN(TRIM(K28))=0</formula>
    </cfRule>
  </conditionalFormatting>
  <conditionalFormatting sqref="K24">
    <cfRule type="containsBlanks" dxfId="25" priority="11" stopIfTrue="1">
      <formula>LEN(TRIM(K24))=0</formula>
    </cfRule>
  </conditionalFormatting>
  <conditionalFormatting sqref="D4">
    <cfRule type="containsBlanks" dxfId="24" priority="5">
      <formula>LEN(TRIM(D4))=0</formula>
    </cfRule>
  </conditionalFormatting>
  <conditionalFormatting sqref="D8">
    <cfRule type="containsBlanks" dxfId="23" priority="2">
      <formula>LEN(TRIM(D8))=0</formula>
    </cfRule>
  </conditionalFormatting>
  <conditionalFormatting sqref="D16">
    <cfRule type="containsBlanks" dxfId="22" priority="4">
      <formula>LEN(TRIM(D16))=0</formula>
    </cfRule>
  </conditionalFormatting>
  <conditionalFormatting sqref="D20">
    <cfRule type="containsBlanks" dxfId="21" priority="3">
      <formula>LEN(TRIM(D20))=0</formula>
    </cfRule>
  </conditionalFormatting>
  <conditionalFormatting sqref="K4">
    <cfRule type="containsBlanks" dxfId="20" priority="1" stopIfTrue="1">
      <formula>LEN(TRIM(K4))=0</formula>
    </cfRule>
  </conditionalFormatting>
  <dataValidations count="4">
    <dataValidation type="list" allowBlank="1" showInputMessage="1" showErrorMessage="1" sqref="K24" xr:uid="{371FB079-2673-400F-8DE2-6D9E97267A72}">
      <formula1>$Q$25:$Q$26</formula1>
    </dataValidation>
    <dataValidation type="list" allowBlank="1" showInputMessage="1" showErrorMessage="1" sqref="K4" xr:uid="{B595B8B7-DC07-4688-8DBF-78FF482B72BD}">
      <formula1>$Q$5:$Q$7</formula1>
    </dataValidation>
    <dataValidation type="custom" allowBlank="1" showInputMessage="1" showErrorMessage="1" sqref="G30:G32" xr:uid="{43DA260F-9F64-47EC-9E64-1C70730659F4}">
      <formula1>#REF!=F30</formula1>
    </dataValidation>
    <dataValidation type="list" allowBlank="1" showInputMessage="1" showErrorMessage="1" sqref="K28:K29" xr:uid="{06C52839-00B8-4D7D-9631-473BAC59822E}">
      <formula1>$Q$29:$Q$31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R45"/>
  <sheetViews>
    <sheetView zoomScale="85" zoomScaleNormal="85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8" ht="30" customHeight="1" thickBot="1" x14ac:dyDescent="0.35">
      <c r="A1" s="30" t="s">
        <v>46</v>
      </c>
      <c r="B1" s="31"/>
      <c r="C1" s="31"/>
      <c r="D1" s="31"/>
      <c r="E1" s="31"/>
      <c r="F1" s="31"/>
      <c r="G1" s="31"/>
      <c r="H1" s="31"/>
      <c r="I1" s="32"/>
    </row>
    <row r="2" spans="1:18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ht="25.05" customHeight="1" thickBot="1" x14ac:dyDescent="0.35">
      <c r="A3" s="34"/>
      <c r="B3" s="36"/>
      <c r="C3" s="36"/>
      <c r="D3" s="36"/>
      <c r="E3" s="36"/>
      <c r="F3" s="36"/>
      <c r="G3" s="25" t="s">
        <v>23</v>
      </c>
      <c r="H3" s="25" t="s">
        <v>32</v>
      </c>
      <c r="I3" s="38"/>
      <c r="K3" s="23" t="s">
        <v>49</v>
      </c>
    </row>
    <row r="4" spans="1:18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4"/>
    </row>
    <row r="5" spans="1:18" ht="25.05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0" t="s">
        <v>50</v>
      </c>
      <c r="R5" s="7">
        <v>16000</v>
      </c>
    </row>
    <row r="6" spans="1:18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0" t="s">
        <v>51</v>
      </c>
      <c r="R6" s="7">
        <v>32000</v>
      </c>
    </row>
    <row r="7" spans="1:18" ht="25.05" customHeight="1" thickBot="1" x14ac:dyDescent="0.35">
      <c r="A7" s="34"/>
      <c r="B7" s="36"/>
      <c r="C7" s="36"/>
      <c r="D7" s="36"/>
      <c r="E7" s="36"/>
      <c r="F7" s="36"/>
      <c r="G7" s="25" t="s">
        <v>23</v>
      </c>
      <c r="H7" s="25" t="s">
        <v>32</v>
      </c>
      <c r="I7" s="38"/>
      <c r="Q7" s="20" t="s">
        <v>52</v>
      </c>
      <c r="R7" s="7">
        <v>32000</v>
      </c>
    </row>
    <row r="8" spans="1:18" ht="109.95" customHeight="1" x14ac:dyDescent="0.3">
      <c r="A8" s="39" t="s">
        <v>38</v>
      </c>
      <c r="B8" s="40"/>
      <c r="C8" s="8" t="s">
        <v>36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53</v>
      </c>
    </row>
    <row r="9" spans="1:18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ht="25.05" customHeight="1" thickBot="1" x14ac:dyDescent="0.35">
      <c r="A11" s="34"/>
      <c r="B11" s="36"/>
      <c r="C11" s="36"/>
      <c r="D11" s="36"/>
      <c r="E11" s="36"/>
      <c r="F11" s="36"/>
      <c r="G11" s="25" t="s">
        <v>23</v>
      </c>
      <c r="H11" s="25" t="s">
        <v>32</v>
      </c>
      <c r="I11" s="38"/>
    </row>
    <row r="12" spans="1:18" ht="90" customHeight="1" x14ac:dyDescent="0.3">
      <c r="A12" s="39" t="s">
        <v>37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39</v>
      </c>
    </row>
    <row r="13" spans="1:18" ht="25.05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0" t="s">
        <v>50</v>
      </c>
      <c r="R13" s="7">
        <v>12500</v>
      </c>
    </row>
    <row r="14" spans="1:18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0" t="s">
        <v>51</v>
      </c>
      <c r="R14" s="7">
        <v>25000</v>
      </c>
    </row>
    <row r="15" spans="1:18" ht="25.05" customHeight="1" thickBot="1" x14ac:dyDescent="0.35">
      <c r="A15" s="34"/>
      <c r="B15" s="36"/>
      <c r="C15" s="36"/>
      <c r="D15" s="36"/>
      <c r="E15" s="36"/>
      <c r="F15" s="36"/>
      <c r="G15" s="25" t="s">
        <v>23</v>
      </c>
      <c r="H15" s="25" t="s">
        <v>4</v>
      </c>
      <c r="I15" s="38"/>
      <c r="Q15" s="20" t="s">
        <v>52</v>
      </c>
      <c r="R15" s="7">
        <v>25000</v>
      </c>
    </row>
    <row r="16" spans="1:18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42</v>
      </c>
    </row>
    <row r="17" spans="1:18" ht="25.05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0" t="s">
        <v>50</v>
      </c>
      <c r="R17" s="7">
        <v>50000</v>
      </c>
    </row>
    <row r="18" spans="1:18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0" t="s">
        <v>51</v>
      </c>
      <c r="R18" s="7">
        <v>75000</v>
      </c>
    </row>
    <row r="19" spans="1:18" ht="25.05" customHeight="1" thickBot="1" x14ac:dyDescent="0.35">
      <c r="A19" s="34"/>
      <c r="B19" s="36"/>
      <c r="C19" s="36"/>
      <c r="D19" s="36"/>
      <c r="E19" s="36"/>
      <c r="F19" s="36"/>
      <c r="G19" s="25" t="s">
        <v>23</v>
      </c>
      <c r="H19" s="25" t="s">
        <v>32</v>
      </c>
      <c r="I19" s="38"/>
      <c r="Q19" s="20" t="s">
        <v>52</v>
      </c>
      <c r="R19" s="7">
        <v>113000</v>
      </c>
    </row>
    <row r="20" spans="1:18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42</v>
      </c>
    </row>
    <row r="21" spans="1:18" ht="25.05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0" t="s">
        <v>50</v>
      </c>
      <c r="R21" s="7">
        <v>30000</v>
      </c>
    </row>
    <row r="22" spans="1:18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0" t="s">
        <v>51</v>
      </c>
      <c r="R22" s="7">
        <v>45000</v>
      </c>
    </row>
    <row r="23" spans="1:18" ht="25.05" customHeight="1" thickBot="1" x14ac:dyDescent="0.35">
      <c r="A23" s="34"/>
      <c r="B23" s="36"/>
      <c r="C23" s="36"/>
      <c r="D23" s="36"/>
      <c r="E23" s="36"/>
      <c r="F23" s="36"/>
      <c r="G23" s="25" t="s">
        <v>23</v>
      </c>
      <c r="H23" s="25" t="s">
        <v>32</v>
      </c>
      <c r="I23" s="38"/>
      <c r="K23" s="23" t="s">
        <v>54</v>
      </c>
      <c r="Q23" s="20" t="s">
        <v>52</v>
      </c>
      <c r="R23" s="7">
        <v>63000</v>
      </c>
    </row>
    <row r="24" spans="1:18" ht="90" customHeight="1" x14ac:dyDescent="0.3">
      <c r="A24" s="39" t="s">
        <v>34</v>
      </c>
      <c r="B24" s="40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  <c r="K24" s="24"/>
    </row>
    <row r="25" spans="1:18" ht="25.05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0" t="s">
        <v>43</v>
      </c>
      <c r="R25" s="20">
        <v>1</v>
      </c>
    </row>
    <row r="26" spans="1:18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50" t="s">
        <v>7</v>
      </c>
      <c r="Q26" s="20" t="s">
        <v>44</v>
      </c>
      <c r="R26" s="20">
        <v>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5" t="s">
        <v>23</v>
      </c>
      <c r="H27" s="25" t="s">
        <v>32</v>
      </c>
      <c r="I27" s="38"/>
      <c r="K27" s="23" t="s">
        <v>27</v>
      </c>
    </row>
    <row r="28" spans="1:18" ht="34.950000000000003" customHeight="1" x14ac:dyDescent="0.3">
      <c r="A28" s="26">
        <f>K28</f>
        <v>0</v>
      </c>
      <c r="B28" s="5"/>
      <c r="C28" s="5"/>
      <c r="D28" s="5"/>
      <c r="E28" s="1"/>
      <c r="F28" s="3">
        <f>D28*E28</f>
        <v>0</v>
      </c>
      <c r="G28" s="5"/>
      <c r="H28" s="1"/>
      <c r="I28" s="57" t="s">
        <v>41</v>
      </c>
      <c r="K28" s="51"/>
    </row>
    <row r="29" spans="1:18" ht="34.950000000000003" customHeight="1" x14ac:dyDescent="0.3">
      <c r="A29" s="52" t="s">
        <v>21</v>
      </c>
      <c r="B29" s="6"/>
      <c r="C29" s="6"/>
      <c r="D29" s="5"/>
      <c r="E29" s="1"/>
      <c r="F29" s="3">
        <f>D29*E29</f>
        <v>0</v>
      </c>
      <c r="G29" s="5"/>
      <c r="H29" s="1"/>
      <c r="I29" s="58"/>
      <c r="K29" s="51"/>
      <c r="Q29" s="20" t="s">
        <v>28</v>
      </c>
    </row>
    <row r="30" spans="1:18" ht="34.950000000000003" customHeight="1" x14ac:dyDescent="0.3">
      <c r="A30" s="52"/>
      <c r="B30" s="6"/>
      <c r="C30" s="6"/>
      <c r="D30" s="5"/>
      <c r="E30" s="1"/>
      <c r="F30" s="3">
        <f>D30*E30</f>
        <v>0</v>
      </c>
      <c r="G30" s="5"/>
      <c r="H30" s="1"/>
      <c r="I30" s="58"/>
      <c r="Q30" s="20" t="s">
        <v>29</v>
      </c>
    </row>
    <row r="31" spans="1:18" ht="34.950000000000003" customHeight="1" x14ac:dyDescent="0.3">
      <c r="A31" s="52"/>
      <c r="B31" s="6"/>
      <c r="C31" s="6"/>
      <c r="D31" s="5"/>
      <c r="E31" s="1"/>
      <c r="F31" s="3">
        <f>D31*E31</f>
        <v>0</v>
      </c>
      <c r="G31" s="5"/>
      <c r="H31" s="1"/>
      <c r="I31" s="58"/>
      <c r="Q31" s="20" t="s">
        <v>30</v>
      </c>
    </row>
    <row r="32" spans="1:18" ht="34.950000000000003" customHeight="1" x14ac:dyDescent="0.3">
      <c r="A32" s="53"/>
      <c r="B32" s="6"/>
      <c r="C32" s="6"/>
      <c r="D32" s="6"/>
      <c r="E32" s="2"/>
      <c r="F32" s="3">
        <f>D32*E32</f>
        <v>0</v>
      </c>
      <c r="G32" s="5"/>
      <c r="H32" s="1"/>
      <c r="I32" s="58"/>
    </row>
    <row r="33" spans="1:18" ht="30" customHeight="1" x14ac:dyDescent="0.3">
      <c r="A33" s="54" t="s">
        <v>16</v>
      </c>
      <c r="B33" s="55"/>
      <c r="C33" s="55"/>
      <c r="D33" s="55"/>
      <c r="E33" s="56"/>
      <c r="F33" s="14">
        <f>SUM(F28:F32)</f>
        <v>0</v>
      </c>
      <c r="G33" s="14">
        <f>SUM(G28:G32)</f>
        <v>0</v>
      </c>
      <c r="H33" s="14">
        <f>SUM(H28:H32)</f>
        <v>0</v>
      </c>
      <c r="I33" s="58"/>
    </row>
    <row r="34" spans="1:18" ht="25.05" customHeight="1" thickBot="1" x14ac:dyDescent="0.35">
      <c r="A34" s="42" t="s">
        <v>5</v>
      </c>
      <c r="B34" s="43"/>
      <c r="C34" s="43"/>
      <c r="D34" s="43"/>
      <c r="E34" s="43"/>
      <c r="F34" s="44"/>
      <c r="G34" s="9" t="str">
        <f>IFERROR(G33/($G$33+$H$33),"")</f>
        <v/>
      </c>
      <c r="H34" s="9" t="str">
        <f>IFERROR(H33/($G$33+$H$33),"")</f>
        <v/>
      </c>
      <c r="I34" s="58"/>
    </row>
    <row r="35" spans="1:18" ht="25.05" customHeight="1" x14ac:dyDescent="0.3">
      <c r="A35" s="33" t="s">
        <v>0</v>
      </c>
      <c r="B35" s="35" t="s">
        <v>1</v>
      </c>
      <c r="C35" s="35" t="s">
        <v>9</v>
      </c>
      <c r="D35" s="35" t="s">
        <v>3</v>
      </c>
      <c r="E35" s="35" t="s">
        <v>8</v>
      </c>
      <c r="F35" s="35" t="s">
        <v>10</v>
      </c>
      <c r="G35" s="35" t="s">
        <v>11</v>
      </c>
      <c r="H35" s="35"/>
      <c r="I35" s="58"/>
      <c r="R35" s="7"/>
    </row>
    <row r="36" spans="1:18" ht="25.05" customHeight="1" thickBot="1" x14ac:dyDescent="0.35">
      <c r="A36" s="34"/>
      <c r="B36" s="36"/>
      <c r="C36" s="36"/>
      <c r="D36" s="36"/>
      <c r="E36" s="36"/>
      <c r="F36" s="36"/>
      <c r="G36" s="25" t="s">
        <v>23</v>
      </c>
      <c r="H36" s="25" t="s">
        <v>32</v>
      </c>
      <c r="I36" s="58"/>
      <c r="R36" s="7"/>
    </row>
    <row r="37" spans="1:18" ht="34.950000000000003" customHeight="1" x14ac:dyDescent="0.3">
      <c r="A37" s="26">
        <f>K28</f>
        <v>0</v>
      </c>
      <c r="B37" s="5"/>
      <c r="C37" s="5"/>
      <c r="D37" s="5"/>
      <c r="E37" s="1"/>
      <c r="F37" s="3">
        <f>D37*E37</f>
        <v>0</v>
      </c>
      <c r="G37" s="5"/>
      <c r="H37" s="1"/>
      <c r="I37" s="58"/>
      <c r="R37" s="7"/>
    </row>
    <row r="38" spans="1:18" ht="34.950000000000003" customHeight="1" x14ac:dyDescent="0.3">
      <c r="A38" s="52" t="s">
        <v>40</v>
      </c>
      <c r="B38" s="5"/>
      <c r="C38" s="5"/>
      <c r="D38" s="5"/>
      <c r="E38" s="1"/>
      <c r="F38" s="3">
        <f>D38*E38</f>
        <v>0</v>
      </c>
      <c r="G38" s="5"/>
      <c r="H38" s="1"/>
      <c r="I38" s="58"/>
      <c r="R38" s="7"/>
    </row>
    <row r="39" spans="1:18" ht="34.950000000000003" customHeight="1" x14ac:dyDescent="0.3">
      <c r="A39" s="53"/>
      <c r="B39" s="5"/>
      <c r="C39" s="5"/>
      <c r="D39" s="5"/>
      <c r="E39" s="1"/>
      <c r="F39" s="3">
        <f>D39*E39</f>
        <v>0</v>
      </c>
      <c r="G39" s="5"/>
      <c r="H39" s="1"/>
      <c r="I39" s="58"/>
      <c r="R39" s="7"/>
    </row>
    <row r="40" spans="1:18" ht="30" customHeight="1" x14ac:dyDescent="0.3">
      <c r="A40" s="54" t="s">
        <v>16</v>
      </c>
      <c r="B40" s="55"/>
      <c r="C40" s="55"/>
      <c r="D40" s="55"/>
      <c r="E40" s="56"/>
      <c r="F40" s="14">
        <f>SUM(F37:F39)</f>
        <v>0</v>
      </c>
      <c r="G40" s="14">
        <f>SUM(G35:G39)</f>
        <v>0</v>
      </c>
      <c r="H40" s="14">
        <f>SUM(H35:H39)</f>
        <v>0</v>
      </c>
      <c r="I40" s="58"/>
    </row>
    <row r="41" spans="1:18" ht="25.05" customHeight="1" thickBot="1" x14ac:dyDescent="0.35">
      <c r="A41" s="42" t="s">
        <v>5</v>
      </c>
      <c r="B41" s="43"/>
      <c r="C41" s="43"/>
      <c r="D41" s="43"/>
      <c r="E41" s="43"/>
      <c r="F41" s="44"/>
      <c r="G41" s="9" t="str">
        <f>IFERROR(G40/($G$40+$H$40),"")</f>
        <v/>
      </c>
      <c r="H41" s="9" t="str">
        <f>IFERROR(H40/($G$40+$H$40),"")</f>
        <v/>
      </c>
      <c r="I41" s="59"/>
    </row>
    <row r="42" spans="1:18" ht="30" customHeight="1" thickBot="1" x14ac:dyDescent="0.35">
      <c r="A42" s="60" t="s">
        <v>12</v>
      </c>
      <c r="B42" s="61"/>
      <c r="C42" s="61"/>
      <c r="D42" s="61"/>
      <c r="E42" s="61"/>
      <c r="F42" s="61"/>
      <c r="G42" s="61"/>
      <c r="H42" s="61"/>
      <c r="I42" s="62"/>
    </row>
    <row r="43" spans="1:18" ht="30" customHeight="1" thickBot="1" x14ac:dyDescent="0.35">
      <c r="A43" s="63" t="s">
        <v>6</v>
      </c>
      <c r="B43" s="63"/>
      <c r="C43" s="63"/>
      <c r="D43" s="63"/>
      <c r="E43" s="63" t="s">
        <v>31</v>
      </c>
      <c r="F43" s="63"/>
      <c r="G43" s="63"/>
      <c r="H43" s="63"/>
      <c r="I43" s="27" t="s">
        <v>33</v>
      </c>
    </row>
    <row r="44" spans="1:18" ht="39.9" customHeight="1" thickBot="1" x14ac:dyDescent="0.35">
      <c r="A44" s="64" t="str">
        <f>IFERROR(E44+I44,"")</f>
        <v/>
      </c>
      <c r="B44" s="63"/>
      <c r="C44" s="63"/>
      <c r="D44" s="63"/>
      <c r="E44" s="65" t="str">
        <f>IFERROR(G4+G8+G12+G16+G20+G24+G33+G40,"")</f>
        <v/>
      </c>
      <c r="F44" s="65"/>
      <c r="G44" s="65"/>
      <c r="H44" s="65"/>
      <c r="I44" s="28" t="str">
        <f>IFERROR(H4+H8+H12+H16+H20+H24+H33+H40,"")</f>
        <v/>
      </c>
    </row>
    <row r="45" spans="1:18" s="11" customFormat="1" ht="25.05" customHeight="1" x14ac:dyDescent="0.3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GGmp6DxDvRavIEasTC2Q6qLKZjYsgrdSrDnDcImTQu7K4MMonybvA3G6kfba81ySRQuiUBm55S1QfcDGdwVWoQ==" saltValue="/bHcNK2S+trFN8twyR0yrw==" spinCount="100000" sheet="1" selectLockedCells="1"/>
  <mergeCells count="95">
    <mergeCell ref="A42:I42"/>
    <mergeCell ref="A43:D43"/>
    <mergeCell ref="E43:H43"/>
    <mergeCell ref="A44:D44"/>
    <mergeCell ref="E44:H44"/>
    <mergeCell ref="A26:A27"/>
    <mergeCell ref="B26:B27"/>
    <mergeCell ref="C26:C27"/>
    <mergeCell ref="D26:D27"/>
    <mergeCell ref="E26:E27"/>
    <mergeCell ref="I28:I41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A38:A39"/>
    <mergeCell ref="F26:F27"/>
    <mergeCell ref="A41:F41"/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A40:E40"/>
    <mergeCell ref="G26:H26"/>
    <mergeCell ref="I26:I27"/>
    <mergeCell ref="F6:F7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A4:B4"/>
    <mergeCell ref="I4:I5"/>
    <mergeCell ref="A5:F5"/>
    <mergeCell ref="F10:F11"/>
    <mergeCell ref="G10:H10"/>
    <mergeCell ref="I10:I11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D6:D7"/>
    <mergeCell ref="E6:E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19" priority="25" stopIfTrue="1">
      <formula>LEN(TRIM(B28))=0</formula>
    </cfRule>
  </conditionalFormatting>
  <conditionalFormatting sqref="G28:H32">
    <cfRule type="containsBlanks" dxfId="18" priority="20" stopIfTrue="1">
      <formula>LEN(TRIM(G28))=0</formula>
    </cfRule>
  </conditionalFormatting>
  <conditionalFormatting sqref="G37:H39">
    <cfRule type="containsBlanks" dxfId="17" priority="19" stopIfTrue="1">
      <formula>LEN(TRIM(G37))=0</formula>
    </cfRule>
  </conditionalFormatting>
  <conditionalFormatting sqref="K28">
    <cfRule type="containsBlanks" dxfId="16" priority="21" stopIfTrue="1">
      <formula>LEN(TRIM(K28))=0</formula>
    </cfRule>
  </conditionalFormatting>
  <conditionalFormatting sqref="K24">
    <cfRule type="containsBlanks" dxfId="15" priority="16" stopIfTrue="1">
      <formula>LEN(TRIM(K24))=0</formula>
    </cfRule>
  </conditionalFormatting>
  <conditionalFormatting sqref="D4">
    <cfRule type="containsBlanks" dxfId="14" priority="5">
      <formula>LEN(TRIM(D4))=0</formula>
    </cfRule>
  </conditionalFormatting>
  <conditionalFormatting sqref="D8">
    <cfRule type="containsBlanks" dxfId="13" priority="2">
      <formula>LEN(TRIM(D8))=0</formula>
    </cfRule>
  </conditionalFormatting>
  <conditionalFormatting sqref="D16">
    <cfRule type="containsBlanks" dxfId="12" priority="4">
      <formula>LEN(TRIM(D16))=0</formula>
    </cfRule>
  </conditionalFormatting>
  <conditionalFormatting sqref="D20">
    <cfRule type="containsBlanks" dxfId="11" priority="3">
      <formula>LEN(TRIM(D20))=0</formula>
    </cfRule>
  </conditionalFormatting>
  <conditionalFormatting sqref="K4">
    <cfRule type="containsBlanks" dxfId="10" priority="1" stopIfTrue="1">
      <formula>LEN(TRIM(K4))=0</formula>
    </cfRule>
  </conditionalFormatting>
  <dataValidations count="4">
    <dataValidation type="list" allowBlank="1" showInputMessage="1" showErrorMessage="1" sqref="K28:K29" xr:uid="{1DDEA407-071D-48FA-8CDB-793BF81FD9E4}">
      <formula1>$Q$29:$Q$31</formula1>
    </dataValidation>
    <dataValidation type="list" allowBlank="1" showInputMessage="1" showErrorMessage="1" sqref="K24" xr:uid="{AA8FD1DE-0006-44CF-B8E3-DEE91D3F6DD6}">
      <formula1>$Q$25:$Q$26</formula1>
    </dataValidation>
    <dataValidation type="list" allowBlank="1" showInputMessage="1" showErrorMessage="1" sqref="K4" xr:uid="{27D85E35-EE82-461F-A6BA-8903F533A4FE}">
      <formula1>$Q$5:$Q$7</formula1>
    </dataValidation>
    <dataValidation type="custom" allowBlank="1" showInputMessage="1" showErrorMessage="1" sqref="G30:G32" xr:uid="{C57515C3-31A9-4423-A84B-6097B51B1538}">
      <formula1>#REF!=F30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R45"/>
  <sheetViews>
    <sheetView zoomScale="85" zoomScaleNormal="85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6" width="12.77734375" style="15" customWidth="1"/>
    <col min="7" max="8" width="12.77734375" style="20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8" ht="30" customHeight="1" thickBot="1" x14ac:dyDescent="0.35">
      <c r="A1" s="30" t="s">
        <v>45</v>
      </c>
      <c r="B1" s="31"/>
      <c r="C1" s="31"/>
      <c r="D1" s="31"/>
      <c r="E1" s="31"/>
      <c r="F1" s="31"/>
      <c r="G1" s="31"/>
      <c r="H1" s="31"/>
      <c r="I1" s="32"/>
    </row>
    <row r="2" spans="1:18" s="20" customFormat="1" ht="25.05" customHeight="1" x14ac:dyDescent="0.3">
      <c r="A2" s="33" t="s">
        <v>0</v>
      </c>
      <c r="B2" s="35" t="s">
        <v>1</v>
      </c>
      <c r="C2" s="35" t="s">
        <v>9</v>
      </c>
      <c r="D2" s="35" t="s">
        <v>3</v>
      </c>
      <c r="E2" s="35" t="s">
        <v>8</v>
      </c>
      <c r="F2" s="35" t="s">
        <v>10</v>
      </c>
      <c r="G2" s="35" t="s">
        <v>18</v>
      </c>
      <c r="H2" s="35"/>
      <c r="I2" s="37" t="s">
        <v>7</v>
      </c>
    </row>
    <row r="3" spans="1:18" s="20" customFormat="1" ht="25.05" customHeight="1" thickBot="1" x14ac:dyDescent="0.35">
      <c r="A3" s="34"/>
      <c r="B3" s="36"/>
      <c r="C3" s="36"/>
      <c r="D3" s="36"/>
      <c r="E3" s="36"/>
      <c r="F3" s="36"/>
      <c r="G3" s="25" t="s">
        <v>23</v>
      </c>
      <c r="H3" s="25" t="s">
        <v>32</v>
      </c>
      <c r="I3" s="38"/>
      <c r="K3" s="23" t="s">
        <v>49</v>
      </c>
    </row>
    <row r="4" spans="1:18" s="20" customFormat="1" ht="75" customHeight="1" x14ac:dyDescent="0.3">
      <c r="A4" s="39" t="s">
        <v>13</v>
      </c>
      <c r="B4" s="40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41" t="s">
        <v>24</v>
      </c>
      <c r="K4" s="24"/>
    </row>
    <row r="5" spans="1:18" s="20" customFormat="1" ht="25.05" customHeight="1" thickBot="1" x14ac:dyDescent="0.35">
      <c r="A5" s="42" t="s">
        <v>5</v>
      </c>
      <c r="B5" s="43"/>
      <c r="C5" s="43"/>
      <c r="D5" s="43"/>
      <c r="E5" s="43"/>
      <c r="F5" s="44"/>
      <c r="G5" s="19">
        <v>0.77500000000000002</v>
      </c>
      <c r="H5" s="19">
        <v>0.22500000000000001</v>
      </c>
      <c r="I5" s="41"/>
      <c r="Q5" s="20" t="s">
        <v>50</v>
      </c>
      <c r="R5" s="7">
        <v>16000</v>
      </c>
    </row>
    <row r="6" spans="1:18" s="20" customFormat="1" ht="25.05" customHeight="1" x14ac:dyDescent="0.3">
      <c r="A6" s="33" t="s">
        <v>0</v>
      </c>
      <c r="B6" s="35" t="s">
        <v>1</v>
      </c>
      <c r="C6" s="35" t="s">
        <v>9</v>
      </c>
      <c r="D6" s="35" t="s">
        <v>3</v>
      </c>
      <c r="E6" s="35" t="s">
        <v>8</v>
      </c>
      <c r="F6" s="35" t="s">
        <v>10</v>
      </c>
      <c r="G6" s="35" t="s">
        <v>2</v>
      </c>
      <c r="H6" s="35"/>
      <c r="I6" s="37" t="s">
        <v>7</v>
      </c>
      <c r="Q6" s="20" t="s">
        <v>51</v>
      </c>
      <c r="R6" s="7">
        <v>32000</v>
      </c>
    </row>
    <row r="7" spans="1:18" s="20" customFormat="1" ht="25.05" customHeight="1" thickBot="1" x14ac:dyDescent="0.35">
      <c r="A7" s="34"/>
      <c r="B7" s="36"/>
      <c r="C7" s="36"/>
      <c r="D7" s="36"/>
      <c r="E7" s="36"/>
      <c r="F7" s="36"/>
      <c r="G7" s="25" t="s">
        <v>23</v>
      </c>
      <c r="H7" s="25" t="s">
        <v>32</v>
      </c>
      <c r="I7" s="38"/>
      <c r="Q7" s="20" t="s">
        <v>52</v>
      </c>
      <c r="R7" s="7">
        <v>43000</v>
      </c>
    </row>
    <row r="8" spans="1:18" s="20" customFormat="1" ht="109.95" customHeight="1" x14ac:dyDescent="0.3">
      <c r="A8" s="39" t="s">
        <v>38</v>
      </c>
      <c r="B8" s="40"/>
      <c r="C8" s="8" t="s">
        <v>36</v>
      </c>
      <c r="D8" s="5"/>
      <c r="E8" s="4">
        <v>36000</v>
      </c>
      <c r="F8" s="3">
        <f>IFERROR(D8*E8,"")</f>
        <v>0</v>
      </c>
      <c r="G8" s="3">
        <v>0</v>
      </c>
      <c r="H8" s="3">
        <f>F8</f>
        <v>0</v>
      </c>
      <c r="I8" s="41" t="s">
        <v>53</v>
      </c>
    </row>
    <row r="9" spans="1:18" s="20" customFormat="1" ht="30" customHeight="1" thickBot="1" x14ac:dyDescent="0.35">
      <c r="A9" s="42" t="s">
        <v>5</v>
      </c>
      <c r="B9" s="43"/>
      <c r="C9" s="43"/>
      <c r="D9" s="43"/>
      <c r="E9" s="43"/>
      <c r="F9" s="44"/>
      <c r="G9" s="9">
        <v>0</v>
      </c>
      <c r="H9" s="9">
        <v>1</v>
      </c>
      <c r="I9" s="46"/>
    </row>
    <row r="10" spans="1:18" s="20" customFormat="1" ht="25.05" customHeight="1" x14ac:dyDescent="0.3">
      <c r="A10" s="33" t="s">
        <v>0</v>
      </c>
      <c r="B10" s="35" t="s">
        <v>1</v>
      </c>
      <c r="C10" s="35" t="s">
        <v>9</v>
      </c>
      <c r="D10" s="35" t="s">
        <v>3</v>
      </c>
      <c r="E10" s="35" t="s">
        <v>8</v>
      </c>
      <c r="F10" s="35" t="s">
        <v>10</v>
      </c>
      <c r="G10" s="35" t="s">
        <v>2</v>
      </c>
      <c r="H10" s="35"/>
      <c r="I10" s="37" t="s">
        <v>7</v>
      </c>
    </row>
    <row r="11" spans="1:18" s="20" customFormat="1" ht="25.05" customHeight="1" thickBot="1" x14ac:dyDescent="0.35">
      <c r="A11" s="34"/>
      <c r="B11" s="36"/>
      <c r="C11" s="36"/>
      <c r="D11" s="36"/>
      <c r="E11" s="36"/>
      <c r="F11" s="36"/>
      <c r="G11" s="29" t="s">
        <v>23</v>
      </c>
      <c r="H11" s="29" t="s">
        <v>32</v>
      </c>
      <c r="I11" s="38"/>
    </row>
    <row r="12" spans="1:18" s="20" customFormat="1" ht="90" customHeight="1" x14ac:dyDescent="0.3">
      <c r="A12" s="39" t="s">
        <v>37</v>
      </c>
      <c r="B12" s="40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>
        <v>0</v>
      </c>
      <c r="H12" s="3" t="str">
        <f>F12</f>
        <v/>
      </c>
      <c r="I12" s="45" t="s">
        <v>39</v>
      </c>
    </row>
    <row r="13" spans="1:18" s="20" customFormat="1" ht="25.05" customHeight="1" thickBot="1" x14ac:dyDescent="0.35">
      <c r="A13" s="42" t="s">
        <v>5</v>
      </c>
      <c r="B13" s="43"/>
      <c r="C13" s="43"/>
      <c r="D13" s="43"/>
      <c r="E13" s="43"/>
      <c r="F13" s="44"/>
      <c r="G13" s="9">
        <v>0</v>
      </c>
      <c r="H13" s="9">
        <v>1</v>
      </c>
      <c r="I13" s="46"/>
      <c r="Q13" s="20" t="s">
        <v>50</v>
      </c>
      <c r="R13" s="7">
        <v>12500</v>
      </c>
    </row>
    <row r="14" spans="1:18" s="20" customFormat="1" ht="25.05" customHeight="1" x14ac:dyDescent="0.3">
      <c r="A14" s="33" t="s">
        <v>0</v>
      </c>
      <c r="B14" s="35" t="s">
        <v>1</v>
      </c>
      <c r="C14" s="35" t="s">
        <v>9</v>
      </c>
      <c r="D14" s="35" t="s">
        <v>3</v>
      </c>
      <c r="E14" s="35" t="s">
        <v>8</v>
      </c>
      <c r="F14" s="35" t="s">
        <v>10</v>
      </c>
      <c r="G14" s="35" t="s">
        <v>2</v>
      </c>
      <c r="H14" s="35"/>
      <c r="I14" s="37" t="s">
        <v>7</v>
      </c>
      <c r="Q14" s="20" t="s">
        <v>51</v>
      </c>
      <c r="R14" s="7">
        <v>25000</v>
      </c>
    </row>
    <row r="15" spans="1:18" s="20" customFormat="1" ht="25.05" customHeight="1" thickBot="1" x14ac:dyDescent="0.35">
      <c r="A15" s="34"/>
      <c r="B15" s="36"/>
      <c r="C15" s="36"/>
      <c r="D15" s="36"/>
      <c r="E15" s="36"/>
      <c r="F15" s="36"/>
      <c r="G15" s="29" t="s">
        <v>23</v>
      </c>
      <c r="H15" s="29" t="s">
        <v>4</v>
      </c>
      <c r="I15" s="38"/>
      <c r="Q15" s="20" t="s">
        <v>52</v>
      </c>
      <c r="R15" s="7">
        <v>40000</v>
      </c>
    </row>
    <row r="16" spans="1:18" s="20" customFormat="1" ht="90" customHeight="1" x14ac:dyDescent="0.3">
      <c r="A16" s="39" t="s">
        <v>25</v>
      </c>
      <c r="B16" s="40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41" t="s">
        <v>42</v>
      </c>
    </row>
    <row r="17" spans="1:18" s="20" customFormat="1" ht="25.05" customHeight="1" thickBot="1" x14ac:dyDescent="0.35">
      <c r="A17" s="42" t="s">
        <v>5</v>
      </c>
      <c r="B17" s="43"/>
      <c r="C17" s="43"/>
      <c r="D17" s="43"/>
      <c r="E17" s="43"/>
      <c r="F17" s="44"/>
      <c r="G17" s="9">
        <v>0</v>
      </c>
      <c r="H17" s="9">
        <v>1</v>
      </c>
      <c r="I17" s="47"/>
      <c r="Q17" s="20" t="s">
        <v>50</v>
      </c>
      <c r="R17" s="7">
        <v>60000</v>
      </c>
    </row>
    <row r="18" spans="1:18" s="20" customFormat="1" ht="25.05" customHeight="1" x14ac:dyDescent="0.3">
      <c r="A18" s="33" t="s">
        <v>0</v>
      </c>
      <c r="B18" s="35" t="s">
        <v>1</v>
      </c>
      <c r="C18" s="35" t="s">
        <v>9</v>
      </c>
      <c r="D18" s="35" t="s">
        <v>3</v>
      </c>
      <c r="E18" s="35" t="s">
        <v>8</v>
      </c>
      <c r="F18" s="35" t="s">
        <v>10</v>
      </c>
      <c r="G18" s="35" t="s">
        <v>2</v>
      </c>
      <c r="H18" s="35"/>
      <c r="I18" s="37" t="s">
        <v>7</v>
      </c>
      <c r="Q18" s="20" t="s">
        <v>51</v>
      </c>
      <c r="R18" s="7">
        <v>90000</v>
      </c>
    </row>
    <row r="19" spans="1:18" s="20" customFormat="1" ht="25.05" customHeight="1" thickBot="1" x14ac:dyDescent="0.35">
      <c r="A19" s="34"/>
      <c r="B19" s="36"/>
      <c r="C19" s="36"/>
      <c r="D19" s="36"/>
      <c r="E19" s="36"/>
      <c r="F19" s="36"/>
      <c r="G19" s="25" t="s">
        <v>23</v>
      </c>
      <c r="H19" s="25" t="s">
        <v>32</v>
      </c>
      <c r="I19" s="38"/>
      <c r="Q19" s="20" t="s">
        <v>52</v>
      </c>
      <c r="R19" s="7">
        <v>125000</v>
      </c>
    </row>
    <row r="20" spans="1:18" s="20" customFormat="1" ht="90" customHeight="1" x14ac:dyDescent="0.3">
      <c r="A20" s="39" t="s">
        <v>26</v>
      </c>
      <c r="B20" s="40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41" t="s">
        <v>42</v>
      </c>
    </row>
    <row r="21" spans="1:18" s="20" customFormat="1" ht="25.05" customHeight="1" thickBot="1" x14ac:dyDescent="0.35">
      <c r="A21" s="42" t="s">
        <v>5</v>
      </c>
      <c r="B21" s="43"/>
      <c r="C21" s="43"/>
      <c r="D21" s="43"/>
      <c r="E21" s="43"/>
      <c r="F21" s="44"/>
      <c r="G21" s="9">
        <v>0</v>
      </c>
      <c r="H21" s="9">
        <v>1</v>
      </c>
      <c r="I21" s="47"/>
      <c r="J21" s="13"/>
      <c r="Q21" s="20" t="s">
        <v>50</v>
      </c>
      <c r="R21" s="7">
        <v>30000</v>
      </c>
    </row>
    <row r="22" spans="1:18" s="20" customFormat="1" ht="25.05" customHeight="1" x14ac:dyDescent="0.3">
      <c r="A22" s="33" t="s">
        <v>0</v>
      </c>
      <c r="B22" s="35" t="s">
        <v>1</v>
      </c>
      <c r="C22" s="35" t="s">
        <v>9</v>
      </c>
      <c r="D22" s="35" t="s">
        <v>3</v>
      </c>
      <c r="E22" s="35" t="s">
        <v>8</v>
      </c>
      <c r="F22" s="35" t="s">
        <v>10</v>
      </c>
      <c r="G22" s="35" t="s">
        <v>2</v>
      </c>
      <c r="H22" s="35"/>
      <c r="I22" s="37" t="s">
        <v>7</v>
      </c>
      <c r="Q22" s="20" t="s">
        <v>51</v>
      </c>
      <c r="R22" s="7">
        <v>45000</v>
      </c>
    </row>
    <row r="23" spans="1:18" s="20" customFormat="1" ht="25.05" customHeight="1" thickBot="1" x14ac:dyDescent="0.35">
      <c r="A23" s="34"/>
      <c r="B23" s="36"/>
      <c r="C23" s="36"/>
      <c r="D23" s="36"/>
      <c r="E23" s="36"/>
      <c r="F23" s="36"/>
      <c r="G23" s="25" t="s">
        <v>23</v>
      </c>
      <c r="H23" s="25" t="s">
        <v>32</v>
      </c>
      <c r="I23" s="38"/>
      <c r="K23" s="23" t="s">
        <v>54</v>
      </c>
      <c r="Q23" s="20" t="s">
        <v>52</v>
      </c>
      <c r="R23" s="7">
        <v>63000</v>
      </c>
    </row>
    <row r="24" spans="1:18" s="20" customFormat="1" ht="90" customHeight="1" x14ac:dyDescent="0.3">
      <c r="A24" s="39" t="s">
        <v>34</v>
      </c>
      <c r="B24" s="40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48" t="s">
        <v>35</v>
      </c>
      <c r="K24" s="24"/>
    </row>
    <row r="25" spans="1:18" s="20" customFormat="1" ht="25.05" customHeight="1" thickBot="1" x14ac:dyDescent="0.35">
      <c r="A25" s="42" t="s">
        <v>5</v>
      </c>
      <c r="B25" s="43"/>
      <c r="C25" s="43"/>
      <c r="D25" s="43"/>
      <c r="E25" s="43"/>
      <c r="F25" s="44"/>
      <c r="G25" s="9">
        <v>0</v>
      </c>
      <c r="H25" s="9">
        <v>1</v>
      </c>
      <c r="I25" s="49"/>
      <c r="J25" s="13"/>
      <c r="Q25" s="20" t="s">
        <v>43</v>
      </c>
      <c r="R25" s="20">
        <v>1</v>
      </c>
    </row>
    <row r="26" spans="1:18" s="20" customFormat="1" ht="25.05" customHeight="1" x14ac:dyDescent="0.3">
      <c r="A26" s="33" t="s">
        <v>0</v>
      </c>
      <c r="B26" s="35" t="s">
        <v>1</v>
      </c>
      <c r="C26" s="35" t="s">
        <v>9</v>
      </c>
      <c r="D26" s="35" t="s">
        <v>3</v>
      </c>
      <c r="E26" s="35" t="s">
        <v>8</v>
      </c>
      <c r="F26" s="35" t="s">
        <v>10</v>
      </c>
      <c r="G26" s="35" t="s">
        <v>2</v>
      </c>
      <c r="H26" s="35"/>
      <c r="I26" s="50" t="s">
        <v>7</v>
      </c>
      <c r="Q26" s="20" t="s">
        <v>44</v>
      </c>
      <c r="R26" s="20">
        <v>0</v>
      </c>
    </row>
    <row r="27" spans="1:18" ht="25.05" customHeight="1" thickBot="1" x14ac:dyDescent="0.35">
      <c r="A27" s="34"/>
      <c r="B27" s="36"/>
      <c r="C27" s="36"/>
      <c r="D27" s="36"/>
      <c r="E27" s="36"/>
      <c r="F27" s="36"/>
      <c r="G27" s="22" t="s">
        <v>23</v>
      </c>
      <c r="H27" s="22" t="s">
        <v>32</v>
      </c>
      <c r="I27" s="38"/>
      <c r="K27" s="21" t="s">
        <v>27</v>
      </c>
    </row>
    <row r="28" spans="1:18" ht="34.950000000000003" customHeight="1" x14ac:dyDescent="0.3">
      <c r="A28" s="16">
        <f>K28</f>
        <v>0</v>
      </c>
      <c r="B28" s="5"/>
      <c r="C28" s="5"/>
      <c r="D28" s="5"/>
      <c r="E28" s="1"/>
      <c r="F28" s="3">
        <f>D28*E28</f>
        <v>0</v>
      </c>
      <c r="G28" s="5"/>
      <c r="H28" s="1"/>
      <c r="I28" s="57" t="s">
        <v>41</v>
      </c>
      <c r="K28" s="51"/>
    </row>
    <row r="29" spans="1:18" ht="34.950000000000003" customHeight="1" x14ac:dyDescent="0.3">
      <c r="A29" s="52" t="s">
        <v>21</v>
      </c>
      <c r="B29" s="6"/>
      <c r="C29" s="6"/>
      <c r="D29" s="5"/>
      <c r="E29" s="1"/>
      <c r="F29" s="3">
        <f>D29*E29</f>
        <v>0</v>
      </c>
      <c r="G29" s="5"/>
      <c r="H29" s="1"/>
      <c r="I29" s="58"/>
      <c r="K29" s="51"/>
      <c r="Q29" s="15" t="s">
        <v>28</v>
      </c>
    </row>
    <row r="30" spans="1:18" ht="34.950000000000003" customHeight="1" x14ac:dyDescent="0.3">
      <c r="A30" s="52"/>
      <c r="B30" s="6"/>
      <c r="C30" s="6"/>
      <c r="D30" s="5"/>
      <c r="E30" s="1"/>
      <c r="F30" s="3">
        <f>D30*E30</f>
        <v>0</v>
      </c>
      <c r="G30" s="5"/>
      <c r="H30" s="1"/>
      <c r="I30" s="58"/>
      <c r="Q30" s="15" t="s">
        <v>29</v>
      </c>
    </row>
    <row r="31" spans="1:18" ht="34.950000000000003" customHeight="1" x14ac:dyDescent="0.3">
      <c r="A31" s="52"/>
      <c r="B31" s="6"/>
      <c r="C31" s="6"/>
      <c r="D31" s="5"/>
      <c r="E31" s="1"/>
      <c r="F31" s="3">
        <f>D31*E31</f>
        <v>0</v>
      </c>
      <c r="G31" s="5"/>
      <c r="H31" s="1"/>
      <c r="I31" s="58"/>
      <c r="Q31" s="15" t="s">
        <v>30</v>
      </c>
    </row>
    <row r="32" spans="1:18" ht="34.950000000000003" customHeight="1" x14ac:dyDescent="0.3">
      <c r="A32" s="53"/>
      <c r="B32" s="6"/>
      <c r="C32" s="6"/>
      <c r="D32" s="6"/>
      <c r="E32" s="2"/>
      <c r="F32" s="3">
        <f>D32*E32</f>
        <v>0</v>
      </c>
      <c r="G32" s="5"/>
      <c r="H32" s="1"/>
      <c r="I32" s="58"/>
    </row>
    <row r="33" spans="1:18" ht="30" customHeight="1" x14ac:dyDescent="0.3">
      <c r="A33" s="54" t="s">
        <v>16</v>
      </c>
      <c r="B33" s="55"/>
      <c r="C33" s="55"/>
      <c r="D33" s="55"/>
      <c r="E33" s="56"/>
      <c r="F33" s="14">
        <f>SUM(F28:F32)</f>
        <v>0</v>
      </c>
      <c r="G33" s="14">
        <f>SUM(G28:G32)</f>
        <v>0</v>
      </c>
      <c r="H33" s="14">
        <f>SUM(H28:H32)</f>
        <v>0</v>
      </c>
      <c r="I33" s="58"/>
    </row>
    <row r="34" spans="1:18" ht="25.05" customHeight="1" thickBot="1" x14ac:dyDescent="0.35">
      <c r="A34" s="42" t="s">
        <v>5</v>
      </c>
      <c r="B34" s="43"/>
      <c r="C34" s="43"/>
      <c r="D34" s="43"/>
      <c r="E34" s="43"/>
      <c r="F34" s="44"/>
      <c r="G34" s="9" t="str">
        <f>IFERROR(G33/($G$33+$H$33),"")</f>
        <v/>
      </c>
      <c r="H34" s="9" t="str">
        <f>IFERROR(H33/($G$33+$H$33),"")</f>
        <v/>
      </c>
      <c r="I34" s="58"/>
    </row>
    <row r="35" spans="1:18" ht="25.05" customHeight="1" x14ac:dyDescent="0.3">
      <c r="A35" s="33" t="s">
        <v>0</v>
      </c>
      <c r="B35" s="35" t="s">
        <v>1</v>
      </c>
      <c r="C35" s="35" t="s">
        <v>9</v>
      </c>
      <c r="D35" s="35" t="s">
        <v>3</v>
      </c>
      <c r="E35" s="35" t="s">
        <v>8</v>
      </c>
      <c r="F35" s="35" t="s">
        <v>10</v>
      </c>
      <c r="G35" s="35" t="s">
        <v>11</v>
      </c>
      <c r="H35" s="35"/>
      <c r="I35" s="58"/>
      <c r="R35" s="7"/>
    </row>
    <row r="36" spans="1:18" ht="25.05" customHeight="1" thickBot="1" x14ac:dyDescent="0.35">
      <c r="A36" s="34"/>
      <c r="B36" s="36"/>
      <c r="C36" s="36"/>
      <c r="D36" s="36"/>
      <c r="E36" s="36"/>
      <c r="F36" s="36"/>
      <c r="G36" s="22" t="s">
        <v>23</v>
      </c>
      <c r="H36" s="22" t="s">
        <v>32</v>
      </c>
      <c r="I36" s="58"/>
      <c r="R36" s="7"/>
    </row>
    <row r="37" spans="1:18" ht="34.950000000000003" customHeight="1" x14ac:dyDescent="0.3">
      <c r="A37" s="16">
        <f>K28</f>
        <v>0</v>
      </c>
      <c r="B37" s="5"/>
      <c r="C37" s="5"/>
      <c r="D37" s="5"/>
      <c r="E37" s="1"/>
      <c r="F37" s="3">
        <f>D37*E37</f>
        <v>0</v>
      </c>
      <c r="G37" s="5"/>
      <c r="H37" s="1"/>
      <c r="I37" s="58"/>
      <c r="R37" s="7"/>
    </row>
    <row r="38" spans="1:18" ht="34.950000000000003" customHeight="1" x14ac:dyDescent="0.3">
      <c r="A38" s="52" t="s">
        <v>40</v>
      </c>
      <c r="B38" s="5"/>
      <c r="C38" s="5"/>
      <c r="D38" s="5"/>
      <c r="E38" s="1"/>
      <c r="F38" s="3">
        <f>D38*E38</f>
        <v>0</v>
      </c>
      <c r="G38" s="5"/>
      <c r="H38" s="1"/>
      <c r="I38" s="58"/>
      <c r="Q38" s="20"/>
      <c r="R38" s="7"/>
    </row>
    <row r="39" spans="1:18" ht="34.950000000000003" customHeight="1" x14ac:dyDescent="0.3">
      <c r="A39" s="53"/>
      <c r="B39" s="5"/>
      <c r="C39" s="5"/>
      <c r="D39" s="5"/>
      <c r="E39" s="1"/>
      <c r="F39" s="3">
        <f>D39*E39</f>
        <v>0</v>
      </c>
      <c r="G39" s="5"/>
      <c r="H39" s="1"/>
      <c r="I39" s="58"/>
      <c r="Q39" s="20"/>
      <c r="R39" s="7"/>
    </row>
    <row r="40" spans="1:18" ht="30" customHeight="1" x14ac:dyDescent="0.3">
      <c r="A40" s="54" t="s">
        <v>16</v>
      </c>
      <c r="B40" s="55"/>
      <c r="C40" s="55"/>
      <c r="D40" s="55"/>
      <c r="E40" s="56"/>
      <c r="F40" s="14">
        <f>SUM(F37:F39)</f>
        <v>0</v>
      </c>
      <c r="G40" s="14">
        <f>SUM(G35:G39)</f>
        <v>0</v>
      </c>
      <c r="H40" s="14">
        <f>SUM(H35:H39)</f>
        <v>0</v>
      </c>
      <c r="I40" s="58"/>
    </row>
    <row r="41" spans="1:18" ht="25.05" customHeight="1" thickBot="1" x14ac:dyDescent="0.35">
      <c r="A41" s="42" t="s">
        <v>5</v>
      </c>
      <c r="B41" s="43"/>
      <c r="C41" s="43"/>
      <c r="D41" s="43"/>
      <c r="E41" s="43"/>
      <c r="F41" s="44"/>
      <c r="G41" s="9" t="str">
        <f>IFERROR(G40/($G$40+$H$40),"")</f>
        <v/>
      </c>
      <c r="H41" s="9" t="str">
        <f>IFERROR(H40/($G$40+$H$40),"")</f>
        <v/>
      </c>
      <c r="I41" s="59"/>
    </row>
    <row r="42" spans="1:18" ht="30" customHeight="1" thickBot="1" x14ac:dyDescent="0.35">
      <c r="A42" s="60" t="s">
        <v>12</v>
      </c>
      <c r="B42" s="61"/>
      <c r="C42" s="61"/>
      <c r="D42" s="61"/>
      <c r="E42" s="61"/>
      <c r="F42" s="61"/>
      <c r="G42" s="61"/>
      <c r="H42" s="61"/>
      <c r="I42" s="62"/>
    </row>
    <row r="43" spans="1:18" ht="30" customHeight="1" thickBot="1" x14ac:dyDescent="0.35">
      <c r="A43" s="63" t="s">
        <v>6</v>
      </c>
      <c r="B43" s="63"/>
      <c r="C43" s="63"/>
      <c r="D43" s="63"/>
      <c r="E43" s="63" t="s">
        <v>31</v>
      </c>
      <c r="F43" s="63"/>
      <c r="G43" s="63"/>
      <c r="H43" s="63"/>
      <c r="I43" s="18" t="s">
        <v>33</v>
      </c>
    </row>
    <row r="44" spans="1:18" ht="39.9" customHeight="1" thickBot="1" x14ac:dyDescent="0.35">
      <c r="A44" s="64" t="str">
        <f>IFERROR(E44+I44,"")</f>
        <v/>
      </c>
      <c r="B44" s="63"/>
      <c r="C44" s="63"/>
      <c r="D44" s="63"/>
      <c r="E44" s="65" t="str">
        <f>IFERROR(G4+G8+G12+G16+G20+G24+G33+G40,"")</f>
        <v/>
      </c>
      <c r="F44" s="65"/>
      <c r="G44" s="65"/>
      <c r="H44" s="65"/>
      <c r="I44" s="17" t="str">
        <f>IFERROR(H4+H8+H12+H16+H20+H24+H33+H40,"")</f>
        <v/>
      </c>
    </row>
    <row r="45" spans="1:18" s="11" customFormat="1" ht="25.05" customHeight="1" x14ac:dyDescent="0.3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4MRDRsdqwmRbOgdGiv/BUT8Z7Pr9MQMgoB3v4VbP44A2Z5B0VFCfvT0Mp3PBZ7zLvRMqy5bNjLYZqt4LJlCdtw==" saltValue="l1W+t5szGit7+ugy5Py2sA==" spinCount="100000" sheet="1" selectLockedCells="1"/>
  <mergeCells count="95"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A16:B16"/>
    <mergeCell ref="I16:I17"/>
    <mergeCell ref="A17:F17"/>
    <mergeCell ref="F18:F19"/>
    <mergeCell ref="G18:H18"/>
    <mergeCell ref="I18:I19"/>
    <mergeCell ref="G6:H6"/>
    <mergeCell ref="I6:I7"/>
    <mergeCell ref="A8:B8"/>
    <mergeCell ref="I8:I9"/>
    <mergeCell ref="A9:F9"/>
    <mergeCell ref="A6:A7"/>
    <mergeCell ref="B6:B7"/>
    <mergeCell ref="C6:C7"/>
    <mergeCell ref="D6:D7"/>
    <mergeCell ref="E6:E7"/>
    <mergeCell ref="G10:H10"/>
    <mergeCell ref="I10:I11"/>
    <mergeCell ref="A12:B12"/>
    <mergeCell ref="I12:I13"/>
    <mergeCell ref="A13:F13"/>
    <mergeCell ref="A10:A11"/>
    <mergeCell ref="B10:B11"/>
    <mergeCell ref="A20:B20"/>
    <mergeCell ref="I20:I21"/>
    <mergeCell ref="A21:F21"/>
    <mergeCell ref="A18:A19"/>
    <mergeCell ref="B18:B19"/>
    <mergeCell ref="C18:C19"/>
    <mergeCell ref="D18:D19"/>
    <mergeCell ref="E18:E19"/>
    <mergeCell ref="A44:D44"/>
    <mergeCell ref="E44:H44"/>
    <mergeCell ref="A29:A32"/>
    <mergeCell ref="A38:A39"/>
    <mergeCell ref="A40:E40"/>
    <mergeCell ref="A41:F41"/>
    <mergeCell ref="A42:I42"/>
    <mergeCell ref="A43:D43"/>
    <mergeCell ref="E43:H43"/>
    <mergeCell ref="B35:B36"/>
    <mergeCell ref="C35:C36"/>
    <mergeCell ref="D35:D36"/>
    <mergeCell ref="E35:E36"/>
    <mergeCell ref="F35:F36"/>
    <mergeCell ref="G35:H35"/>
    <mergeCell ref="A33:E33"/>
    <mergeCell ref="G26:H26"/>
    <mergeCell ref="I26:I27"/>
    <mergeCell ref="I28:I41"/>
    <mergeCell ref="K28:K29"/>
    <mergeCell ref="A34:F34"/>
    <mergeCell ref="A35:A36"/>
    <mergeCell ref="A26:A27"/>
    <mergeCell ref="B26:B27"/>
    <mergeCell ref="C26:C27"/>
    <mergeCell ref="D26:D27"/>
    <mergeCell ref="E26:E27"/>
    <mergeCell ref="F26:F27"/>
    <mergeCell ref="A4:B4"/>
    <mergeCell ref="I4:I5"/>
    <mergeCell ref="A5:F5"/>
    <mergeCell ref="A14:A15"/>
    <mergeCell ref="B14:B15"/>
    <mergeCell ref="C14:C15"/>
    <mergeCell ref="D14:D15"/>
    <mergeCell ref="E14:E15"/>
    <mergeCell ref="F14:F15"/>
    <mergeCell ref="G14:H14"/>
    <mergeCell ref="I14:I15"/>
    <mergeCell ref="C10:C11"/>
    <mergeCell ref="D10:D11"/>
    <mergeCell ref="E10:E11"/>
    <mergeCell ref="F6:F7"/>
    <mergeCell ref="F10:F11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9" priority="28" stopIfTrue="1">
      <formula>LEN(TRIM(B28))=0</formula>
    </cfRule>
  </conditionalFormatting>
  <conditionalFormatting sqref="G28:H32">
    <cfRule type="containsBlanks" dxfId="8" priority="10" stopIfTrue="1">
      <formula>LEN(TRIM(G28))=0</formula>
    </cfRule>
  </conditionalFormatting>
  <conditionalFormatting sqref="G37:H39">
    <cfRule type="containsBlanks" dxfId="7" priority="9" stopIfTrue="1">
      <formula>LEN(TRIM(G37))=0</formula>
    </cfRule>
  </conditionalFormatting>
  <conditionalFormatting sqref="K28">
    <cfRule type="containsBlanks" dxfId="6" priority="23" stopIfTrue="1">
      <formula>LEN(TRIM(K28))=0</formula>
    </cfRule>
  </conditionalFormatting>
  <conditionalFormatting sqref="K24">
    <cfRule type="containsBlanks" dxfId="5" priority="6" stopIfTrue="1">
      <formula>LEN(TRIM(K24))=0</formula>
    </cfRule>
  </conditionalFormatting>
  <conditionalFormatting sqref="D4">
    <cfRule type="containsBlanks" dxfId="4" priority="5">
      <formula>LEN(TRIM(D4))=0</formula>
    </cfRule>
  </conditionalFormatting>
  <conditionalFormatting sqref="D8">
    <cfRule type="containsBlanks" dxfId="3" priority="2">
      <formula>LEN(TRIM(D8))=0</formula>
    </cfRule>
  </conditionalFormatting>
  <conditionalFormatting sqref="D16">
    <cfRule type="containsBlanks" dxfId="2" priority="4">
      <formula>LEN(TRIM(D16))=0</formula>
    </cfRule>
  </conditionalFormatting>
  <conditionalFormatting sqref="D20">
    <cfRule type="containsBlanks" dxfId="1" priority="3">
      <formula>LEN(TRIM(D20))=0</formula>
    </cfRule>
  </conditionalFormatting>
  <conditionalFormatting sqref="K4">
    <cfRule type="containsBlanks" dxfId="0" priority="1" stopIfTrue="1">
      <formula>LEN(TRIM(K4))=0</formula>
    </cfRule>
  </conditionalFormatting>
  <dataValidations count="4">
    <dataValidation type="list" allowBlank="1" showInputMessage="1" showErrorMessage="1" sqref="K28:K29" xr:uid="{0C74792B-44F6-4DA4-A40D-ACB426D434FF}">
      <formula1>$Q$29:$Q$31</formula1>
    </dataValidation>
    <dataValidation type="custom" allowBlank="1" showInputMessage="1" showErrorMessage="1" sqref="G30:G32" xr:uid="{EC340118-0EAB-484F-9A59-2A72113E4B3D}">
      <formula1>#REF!=F30</formula1>
    </dataValidation>
    <dataValidation type="list" allowBlank="1" showInputMessage="1" showErrorMessage="1" sqref="K4" xr:uid="{23160953-C825-44BD-893F-080168DEF45D}">
      <formula1>$Q$5:$Q$7</formula1>
    </dataValidation>
    <dataValidation type="list" allowBlank="1" showInputMessage="1" showErrorMessage="1" sqref="K24" xr:uid="{B78950A6-D530-4901-A307-CFA768CAFC43}">
      <formula1>$Q$25:$Q$26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2-8時段(16-20(含)人)</vt:lpstr>
      <vt:lpstr>2-8時段(21-35(含)人)</vt:lpstr>
      <vt:lpstr>2-8時段(36-50(含)人)</vt:lpstr>
      <vt:lpstr>2-8時段(51人以上)</vt:lpstr>
      <vt:lpstr>'2-8時段(16-20(含)人)'!Print_Area</vt:lpstr>
      <vt:lpstr>'2-8時段(21-35(含)人)'!Print_Area</vt:lpstr>
      <vt:lpstr>'2-8時段(36-50(含)人)'!Print_Area</vt:lpstr>
      <vt:lpstr>'2-8時段(51人以上)'!Print_Area</vt:lpstr>
      <vt:lpstr>'2-8時段(16-20(含)人)'!Print_Titles</vt:lpstr>
      <vt:lpstr>'2-8時段(21-35(含)人)'!Print_Titles</vt:lpstr>
      <vt:lpstr>'2-8時段(36-50(含)人)'!Print_Titles</vt:lpstr>
      <vt:lpstr>'2-8時段(51人以上)'!Print_Titles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2026-02-02T03:14:45Z</cp:lastPrinted>
  <dcterms:created xsi:type="dcterms:W3CDTF">2020-01-03T07:51:17Z</dcterms:created>
  <dcterms:modified xsi:type="dcterms:W3CDTF">2026-02-02T03:15:12Z</dcterms:modified>
</cp:coreProperties>
</file>